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16B07E52-DB59-4128-89F9-F3B5A847E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7" r:id="rId1"/>
  </sheets>
  <definedNames>
    <definedName name="_xlnm.Print_Area" localSheetId="0">Calendar!$C$4:$Y$42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7" l="1"/>
  <c r="Q7" i="7"/>
  <c r="G7" i="7"/>
  <c r="O7" i="7"/>
  <c r="Y7" i="7"/>
  <c r="W7" i="7"/>
  <c r="I37" i="7"/>
  <c r="Q37" i="7"/>
  <c r="O37" i="7"/>
  <c r="G37" i="7"/>
  <c r="E37" i="7"/>
  <c r="W26" i="7"/>
  <c r="O26" i="7"/>
  <c r="I26" i="7"/>
  <c r="Y26" i="7"/>
  <c r="Q26" i="7"/>
  <c r="G26" i="7"/>
  <c r="W16" i="7"/>
  <c r="O16" i="7"/>
  <c r="Y16" i="7"/>
  <c r="Q16" i="7"/>
  <c r="I16" i="7"/>
  <c r="G16" i="7"/>
  <c r="C7" i="7"/>
  <c r="D7" i="7"/>
  <c r="E7" i="7"/>
  <c r="F7" i="7"/>
  <c r="H7" i="7"/>
  <c r="K7" i="7"/>
  <c r="L7" i="7"/>
  <c r="M7" i="7"/>
  <c r="N7" i="7"/>
  <c r="P7" i="7"/>
  <c r="S7" i="7"/>
  <c r="T7" i="7"/>
  <c r="U7" i="7"/>
  <c r="V7" i="7"/>
  <c r="X7" i="7"/>
  <c r="C16" i="7"/>
  <c r="D16" i="7"/>
  <c r="E16" i="7"/>
  <c r="F16" i="7"/>
  <c r="H16" i="7"/>
  <c r="K16" i="7"/>
  <c r="L16" i="7"/>
  <c r="M16" i="7"/>
  <c r="N16" i="7"/>
  <c r="P16" i="7"/>
  <c r="S16" i="7"/>
  <c r="T16" i="7"/>
  <c r="U16" i="7"/>
  <c r="V16" i="7"/>
  <c r="X16" i="7"/>
  <c r="C26" i="7"/>
  <c r="D26" i="7"/>
  <c r="E26" i="7"/>
  <c r="F26" i="7"/>
  <c r="H26" i="7"/>
  <c r="K26" i="7"/>
  <c r="L26" i="7"/>
  <c r="M26" i="7"/>
  <c r="N26" i="7"/>
  <c r="P26" i="7"/>
  <c r="S26" i="7"/>
  <c r="T26" i="7"/>
  <c r="U26" i="7"/>
  <c r="V26" i="7"/>
  <c r="X26" i="7"/>
  <c r="C37" i="7"/>
  <c r="D37" i="7"/>
  <c r="F37" i="7"/>
  <c r="H37" i="7"/>
  <c r="K37" i="7"/>
  <c r="L37" i="7"/>
  <c r="M37" i="7"/>
  <c r="N37" i="7"/>
  <c r="P37" i="7"/>
  <c r="E2" i="7"/>
  <c r="C6" i="7" s="1"/>
  <c r="C8" i="7" l="1"/>
  <c r="D8" i="7" s="1"/>
  <c r="E8" i="7" s="1"/>
  <c r="F8" i="7" s="1"/>
  <c r="G8" i="7" s="1"/>
  <c r="H8" i="7" s="1"/>
  <c r="I8" i="7" s="1"/>
  <c r="C9" i="7" s="1"/>
  <c r="D9" i="7" s="1"/>
  <c r="E9" i="7" s="1"/>
  <c r="F9" i="7" s="1"/>
  <c r="G9" i="7" s="1"/>
  <c r="H9" i="7" s="1"/>
  <c r="I9" i="7" s="1"/>
  <c r="C10" i="7" s="1"/>
  <c r="D10" i="7" s="1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K6" i="7"/>
  <c r="S6" i="7" l="1"/>
  <c r="K8" i="7"/>
  <c r="L8" i="7" s="1"/>
  <c r="M8" i="7" s="1"/>
  <c r="N8" i="7" s="1"/>
  <c r="O8" i="7" s="1"/>
  <c r="P8" i="7" s="1"/>
  <c r="Q8" i="7" s="1"/>
  <c r="K9" i="7" s="1"/>
  <c r="L9" i="7" s="1"/>
  <c r="M9" i="7" s="1"/>
  <c r="N9" i="7" s="1"/>
  <c r="O9" i="7" s="1"/>
  <c r="P9" i="7" s="1"/>
  <c r="Q9" i="7" s="1"/>
  <c r="K10" i="7" s="1"/>
  <c r="L10" i="7" s="1"/>
  <c r="M10" i="7" s="1"/>
  <c r="N10" i="7" s="1"/>
  <c r="O10" i="7" s="1"/>
  <c r="P10" i="7" s="1"/>
  <c r="Q10" i="7" s="1"/>
  <c r="K11" i="7" s="1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C15" i="7" l="1"/>
  <c r="S8" i="7"/>
  <c r="T8" i="7" s="1"/>
  <c r="U8" i="7" s="1"/>
  <c r="V8" i="7" s="1"/>
  <c r="W8" i="7" s="1"/>
  <c r="X8" i="7" s="1"/>
  <c r="Y8" i="7" s="1"/>
  <c r="S9" i="7" s="1"/>
  <c r="T9" i="7" s="1"/>
  <c r="U9" i="7" s="1"/>
  <c r="V9" i="7" s="1"/>
  <c r="W9" i="7" s="1"/>
  <c r="X9" i="7" s="1"/>
  <c r="Y9" i="7" s="1"/>
  <c r="S10" i="7" s="1"/>
  <c r="T10" i="7" s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K15" i="7" l="1"/>
  <c r="C17" i="7"/>
  <c r="D17" i="7" s="1"/>
  <c r="E17" i="7" s="1"/>
  <c r="F17" i="7" s="1"/>
  <c r="G17" i="7" s="1"/>
  <c r="H17" i="7" s="1"/>
  <c r="I17" i="7" s="1"/>
  <c r="C18" i="7" s="1"/>
  <c r="D18" i="7" s="1"/>
  <c r="E18" i="7" s="1"/>
  <c r="F18" i="7" s="1"/>
  <c r="G18" i="7" s="1"/>
  <c r="H18" i="7" s="1"/>
  <c r="I18" i="7" s="1"/>
  <c r="C19" i="7" s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K17" i="7" l="1"/>
  <c r="L17" i="7" s="1"/>
  <c r="M17" i="7" s="1"/>
  <c r="N17" i="7" s="1"/>
  <c r="O17" i="7" s="1"/>
  <c r="P17" i="7" s="1"/>
  <c r="Q17" i="7" s="1"/>
  <c r="K18" i="7" s="1"/>
  <c r="L18" i="7" s="1"/>
  <c r="M18" i="7" s="1"/>
  <c r="N18" i="7" s="1"/>
  <c r="O18" i="7" s="1"/>
  <c r="P18" i="7" s="1"/>
  <c r="Q18" i="7" s="1"/>
  <c r="K19" i="7" s="1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S15" i="7"/>
  <c r="C25" i="7" l="1"/>
  <c r="S17" i="7"/>
  <c r="T17" i="7" s="1"/>
  <c r="U17" i="7" s="1"/>
  <c r="V17" i="7" s="1"/>
  <c r="W17" i="7" s="1"/>
  <c r="X17" i="7" s="1"/>
  <c r="Y17" i="7" s="1"/>
  <c r="S18" i="7" s="1"/>
  <c r="T18" i="7" s="1"/>
  <c r="U18" i="7" s="1"/>
  <c r="V18" i="7" s="1"/>
  <c r="W18" i="7" s="1"/>
  <c r="X18" i="7" s="1"/>
  <c r="Y18" i="7" s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C27" i="7" l="1"/>
  <c r="D27" i="7" s="1"/>
  <c r="E27" i="7" s="1"/>
  <c r="F27" i="7" s="1"/>
  <c r="G27" i="7" s="1"/>
  <c r="H27" i="7" s="1"/>
  <c r="I27" i="7" s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K25" i="7"/>
  <c r="S25" i="7" l="1"/>
  <c r="K27" i="7"/>
  <c r="L27" i="7" s="1"/>
  <c r="M27" i="7" s="1"/>
  <c r="N27" i="7" s="1"/>
  <c r="O27" i="7" s="1"/>
  <c r="P27" i="7" s="1"/>
  <c r="Q27" i="7" s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S27" i="7" l="1"/>
  <c r="T27" i="7" s="1"/>
  <c r="U27" i="7" s="1"/>
  <c r="V27" i="7" s="1"/>
  <c r="W27" i="7" s="1"/>
  <c r="X27" i="7" s="1"/>
  <c r="Y27" i="7" s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C36" i="7"/>
  <c r="C38" i="7" l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C43" i="7" s="1"/>
  <c r="D43" i="7" s="1"/>
  <c r="E43" i="7" s="1"/>
  <c r="F43" i="7" s="1"/>
  <c r="G43" i="7" s="1"/>
  <c r="H43" i="7" s="1"/>
  <c r="I43" i="7" s="1"/>
  <c r="K36" i="7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</calcChain>
</file>

<file path=xl/sharedStrings.xml><?xml version="1.0" encoding="utf-8"?>
<sst xmlns="http://schemas.openxmlformats.org/spreadsheetml/2006/main" count="23" uniqueCount="23">
  <si>
    <t xml:space="preserve">Start Day </t>
  </si>
  <si>
    <t xml:space="preserve">Month </t>
  </si>
  <si>
    <t xml:space="preserve">Year </t>
  </si>
  <si>
    <t>1:Sun, 2:Mon …</t>
  </si>
  <si>
    <t>14th - 8B Graduation
15th - 8G Graduation
17th - Last Day of School; Noon Dismissal</t>
  </si>
  <si>
    <t>School Events</t>
  </si>
  <si>
    <t>Schedule Changes/Notification</t>
  </si>
  <si>
    <t>Jewish Holidays or No School</t>
  </si>
  <si>
    <t>Notification</t>
  </si>
  <si>
    <t>First &amp; Last Day of School</t>
  </si>
  <si>
    <t>Hillel Academy School Calendar 2025-26</t>
  </si>
  <si>
    <t>1st - Noon Dismissal All Grades
12th - No School; Professional Development Day
Jan. 25th-Feb. 1st - Winter Break</t>
  </si>
  <si>
    <t>Mar. 30th-Apr. 12th - Pesach Break
13th - Classes Resume</t>
  </si>
  <si>
    <t xml:space="preserve">2nd - Taanis Esther; Noon Dismissal MS
3rd-4th - Purim; No School
8th - DST begins; 9:00 AM Shacharis
13th - End Term II; 2:30 PM Friday Dismissal Begins
Mar. 30th-Apr. 12th - Pesach Break
</t>
  </si>
  <si>
    <t xml:space="preserve">5th - Lag B'Omer
21st - Erev Shavous; School for Boys 3rd-8th Only; Noon Dismissal
22nd - 23rd - Shavuos Break
24th - 9:00 AM Shacharis
25th - Kindergarten Siddur Play; Noon Dismissal All Grades </t>
  </si>
  <si>
    <r>
      <rPr>
        <b/>
        <u/>
        <sz val="11"/>
        <rFont val="Seaford"/>
        <scheme val="minor"/>
      </rPr>
      <t>Sunday Class Schedule</t>
    </r>
    <r>
      <rPr>
        <sz val="11"/>
        <rFont val="Seaford"/>
        <scheme val="minor"/>
      </rPr>
      <t xml:space="preserve">
Boys 3rd-8th - 8:30 AM-12:15 PM</t>
    </r>
  </si>
  <si>
    <t>25th-27th - Teacher Meetings
27th -PS &amp; Kindergarten Orientations         28th - 1st Day of School; 3:30 Dismissal All  
29th -  2:30 Friday Dismissal
31th - No School 3-8th Boys</t>
  </si>
  <si>
    <t xml:space="preserve">1st - Noon Dissmissal All Grades
7th - 3-8th Boys' Sunday Classes Begin 
9th - Meet the Teacher Night 7:00 PM
14th - 9:00 AM Shacharis
22nd-24th - Rosh HaShanah Break
25th -  Tzom Gedalia; Noon Dismissal MS       </t>
  </si>
  <si>
    <t>2nd - All Classes Resume
18th - P/T Conf.; 3:30 Dismissal All Grades</t>
  </si>
  <si>
    <t xml:space="preserve">12th - End Term I
15th-17th - Chanukah; 3:30 Dismissal All
18th-22nd - Chanukah Break
23rd - Classes Resume
24th &amp; 25th - Noon Dismissal All Grades
30th - Asara B'Teves; Noon Dismissal MS
</t>
  </si>
  <si>
    <r>
      <rPr>
        <b/>
        <u/>
        <sz val="11"/>
        <rFont val="Seaford"/>
        <scheme val="major"/>
      </rPr>
      <t>Friday Dismissal Times</t>
    </r>
    <r>
      <rPr>
        <sz val="11"/>
        <rFont val="Seaford"/>
        <scheme val="major"/>
      </rPr>
      <t xml:space="preserve">
August through Sep. 26th - 2:30 PM
October 3rd - 1:15 PM Begins
March 13th - 2:30 PM Resumes             
</t>
    </r>
    <r>
      <rPr>
        <u/>
        <sz val="11"/>
        <rFont val="Seaford"/>
        <scheme val="major"/>
      </rPr>
      <t xml:space="preserve">
</t>
    </r>
    <r>
      <rPr>
        <sz val="11"/>
        <rFont val="Seaford"/>
        <scheme val="major"/>
      </rPr>
      <t xml:space="preserve">Boys 3rd-8th - 8:30 AM-12:15 PM
</t>
    </r>
  </si>
  <si>
    <t>1st-2nd - Yom Kippur Break
3rd - 9:15 AM Delayed Start; 8:30 AM
Minyan; Early Friday Dismissal Begins
5th-16th - Succos Break
17th - All Classes Resume</t>
  </si>
  <si>
    <t>2nd - End Daylight Saving Time
17th - P/T Conf. 3:30 Dismissal All Grades
24th - P/T Conf. 3:30 Dismissal All Grades
27th &amp; 28th - Noon Dismissal All 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</si>
</sst>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27" x14ac:knownFonts="1">
    <font>
      <sz val="10"/>
      <name val="Arial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0"/>
      <name val="Seaford"/>
      <scheme val="major"/>
    </font>
    <font>
      <sz val="9"/>
      <name val="Seaford"/>
      <scheme val="minor"/>
    </font>
    <font>
      <sz val="8"/>
      <name val="Seaford"/>
      <scheme val="minor"/>
    </font>
    <font>
      <b/>
      <sz val="9"/>
      <color theme="1" tint="0.249977111117893"/>
      <name val="Seaford"/>
      <scheme val="minor"/>
    </font>
    <font>
      <b/>
      <sz val="12"/>
      <name val="Seaford"/>
      <scheme val="minor"/>
    </font>
    <font>
      <b/>
      <sz val="14"/>
      <name val="Seaford"/>
      <scheme val="minor"/>
    </font>
    <font>
      <b/>
      <sz val="9"/>
      <name val="Seaford"/>
      <scheme val="minor"/>
    </font>
    <font>
      <b/>
      <sz val="10"/>
      <name val="Seaford"/>
      <scheme val="minor"/>
    </font>
    <font>
      <b/>
      <sz val="14"/>
      <color theme="0"/>
      <name val="Seaford"/>
      <scheme val="minor"/>
    </font>
    <font>
      <b/>
      <sz val="10"/>
      <name val="Seaford"/>
      <scheme val="major"/>
    </font>
    <font>
      <sz val="11"/>
      <name val="Seaford"/>
      <scheme val="major"/>
    </font>
    <font>
      <b/>
      <u/>
      <sz val="11"/>
      <name val="Seaford"/>
      <scheme val="major"/>
    </font>
    <font>
      <u/>
      <sz val="11"/>
      <name val="Seaford"/>
      <scheme val="major"/>
    </font>
    <font>
      <b/>
      <sz val="11"/>
      <name val="Seaford"/>
      <scheme val="major"/>
    </font>
    <font>
      <b/>
      <sz val="20"/>
      <color theme="8"/>
      <name val="Seaford"/>
      <scheme val="major"/>
    </font>
    <font>
      <sz val="9.5"/>
      <name val="Seaford"/>
      <scheme val="minor"/>
    </font>
    <font>
      <sz val="9.5"/>
      <color theme="1"/>
      <name val="Seaford"/>
      <scheme val="minor"/>
    </font>
    <font>
      <b/>
      <u/>
      <sz val="11"/>
      <name val="Seaford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/>
    </xf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2" borderId="0" xfId="0" applyFont="1" applyFill="1"/>
    <xf numFmtId="0" fontId="16" fillId="2" borderId="0" xfId="0" applyFont="1" applyFill="1"/>
    <xf numFmtId="0" fontId="16" fillId="0" borderId="0" xfId="0" applyFont="1"/>
    <xf numFmtId="0" fontId="14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5" fillId="5" borderId="0" xfId="0" applyNumberFormat="1" applyFont="1" applyFill="1" applyAlignment="1">
      <alignment horizontal="center" vertical="center"/>
    </xf>
    <xf numFmtId="164" fontId="15" fillId="10" borderId="0" xfId="0" applyNumberFormat="1" applyFont="1" applyFill="1" applyAlignment="1">
      <alignment horizontal="center" vertical="center"/>
    </xf>
    <xf numFmtId="164" fontId="15" fillId="8" borderId="0" xfId="0" applyNumberFormat="1" applyFont="1" applyFill="1" applyAlignment="1">
      <alignment horizontal="center" vertical="center"/>
    </xf>
    <xf numFmtId="164" fontId="15" fillId="7" borderId="0" xfId="0" applyNumberFormat="1" applyFont="1" applyFill="1" applyAlignment="1">
      <alignment horizontal="center" vertical="center"/>
    </xf>
    <xf numFmtId="164" fontId="15" fillId="6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left" vertical="top" wrapText="1"/>
    </xf>
    <xf numFmtId="164" fontId="15" fillId="9" borderId="0" xfId="0" applyNumberFormat="1" applyFont="1" applyFill="1" applyAlignment="1">
      <alignment horizontal="center" vertical="center"/>
    </xf>
    <xf numFmtId="164" fontId="2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7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left" vertical="top" wrapText="1"/>
    </xf>
    <xf numFmtId="0" fontId="22" fillId="9" borderId="0" xfId="0" applyFont="1" applyFill="1" applyAlignment="1">
      <alignment horizontal="left" vertical="top" wrapText="1"/>
    </xf>
    <xf numFmtId="165" fontId="17" fillId="4" borderId="0" xfId="0" applyNumberFormat="1" applyFont="1" applyFill="1" applyAlignment="1">
      <alignment horizontal="center" vertical="center"/>
    </xf>
    <xf numFmtId="49" fontId="18" fillId="10" borderId="0" xfId="0" applyNumberFormat="1" applyFont="1" applyFill="1" applyAlignment="1">
      <alignment horizontal="center" vertical="center"/>
    </xf>
    <xf numFmtId="165" fontId="17" fillId="3" borderId="0" xfId="0" applyNumberFormat="1" applyFont="1" applyFill="1" applyAlignment="1">
      <alignment horizontal="center" vertical="center"/>
    </xf>
    <xf numFmtId="164" fontId="2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5" fillId="9" borderId="0" xfId="0" applyNumberFormat="1" applyFont="1" applyFill="1" applyAlignment="1">
      <alignment horizontal="left" vertical="top" wrapText="1"/>
    </xf>
  </cellXfs>
  <cellStyles count="2">
    <cellStyle name="Normal" xfId="0" builtinId="0"/>
    <cellStyle name="Normal 2" xfId="1" xr:uid="{25D6293A-F8EE-4AAB-B657-FF55B3BA5C6A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7C80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3"/>
  <sheetViews>
    <sheetView showGridLines="0" tabSelected="1" topLeftCell="A3" zoomScale="96" zoomScaleNormal="96" zoomScaleSheetLayoutView="50" workbookViewId="0">
      <selection activeCell="AD22" sqref="AD22"/>
    </sheetView>
  </sheetViews>
  <sheetFormatPr defaultColWidth="9.140625" defaultRowHeight="12.75" x14ac:dyDescent="0.2"/>
  <cols>
    <col min="1" max="1" width="3.85546875" style="3" customWidth="1"/>
    <col min="2" max="2" width="3.42578125" style="3" customWidth="1"/>
    <col min="3" max="9" width="4.85546875" style="3" customWidth="1"/>
    <col min="10" max="10" width="5.28515625" style="3" customWidth="1"/>
    <col min="11" max="17" width="5.140625" style="3" customWidth="1"/>
    <col min="18" max="18" width="5.28515625" style="3" customWidth="1"/>
    <col min="19" max="25" width="4.85546875" style="3" customWidth="1"/>
    <col min="26" max="26" width="3.42578125" style="3" customWidth="1"/>
    <col min="27" max="27" width="3.85546875" style="3" customWidth="1"/>
    <col min="28" max="16384" width="9.140625" style="3"/>
  </cols>
  <sheetData>
    <row r="1" spans="1:27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</row>
    <row r="2" spans="1:27" ht="16.5" customHeight="1" x14ac:dyDescent="0.2">
      <c r="A2" s="4"/>
      <c r="B2" s="6"/>
      <c r="C2" s="6"/>
      <c r="D2" s="7" t="s">
        <v>2</v>
      </c>
      <c r="E2" s="47">
        <f ca="1">IF(MONTH(TODAY())=12,YEAR(TODAY())+1,YEAR(TODAY()))</f>
        <v>2025</v>
      </c>
      <c r="F2" s="47"/>
      <c r="G2" s="47"/>
      <c r="H2" s="6"/>
      <c r="I2" s="6"/>
      <c r="J2" s="7" t="s">
        <v>1</v>
      </c>
      <c r="K2" s="47">
        <v>8</v>
      </c>
      <c r="L2" s="47"/>
      <c r="M2" s="6"/>
      <c r="N2" s="6"/>
      <c r="O2" s="7" t="s">
        <v>0</v>
      </c>
      <c r="P2" s="47">
        <v>1</v>
      </c>
      <c r="Q2" s="47"/>
      <c r="R2" s="8" t="s">
        <v>3</v>
      </c>
      <c r="S2" s="6"/>
      <c r="T2" s="6"/>
      <c r="U2" s="6"/>
      <c r="V2" s="6"/>
      <c r="W2" s="6"/>
      <c r="X2" s="6"/>
      <c r="Y2" s="9"/>
      <c r="Z2" s="6"/>
      <c r="AA2" s="5"/>
    </row>
    <row r="3" spans="1:27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</row>
    <row r="4" spans="1:27" s="14" customFormat="1" ht="22.5" customHeight="1" x14ac:dyDescent="0.2">
      <c r="A4" s="13"/>
      <c r="C4" s="48" t="s">
        <v>10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AA4" s="13"/>
    </row>
    <row r="5" spans="1:27" ht="7.5" customHeight="1" x14ac:dyDescent="0.2">
      <c r="A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AA5" s="4"/>
    </row>
    <row r="6" spans="1:27" s="20" customFormat="1" ht="18.75" x14ac:dyDescent="0.3">
      <c r="A6" s="23"/>
      <c r="C6" s="45">
        <f ca="1">DATE(E2,K2,1)</f>
        <v>45870</v>
      </c>
      <c r="D6" s="45"/>
      <c r="E6" s="45"/>
      <c r="F6" s="45"/>
      <c r="G6" s="45"/>
      <c r="H6" s="45"/>
      <c r="I6" s="45"/>
      <c r="J6" s="26"/>
      <c r="K6" s="45">
        <f ca="1">DATE(YEAR(C6+42),MONTH(C6+42),1)</f>
        <v>45901</v>
      </c>
      <c r="L6" s="45"/>
      <c r="M6" s="45"/>
      <c r="N6" s="45"/>
      <c r="O6" s="45"/>
      <c r="P6" s="45"/>
      <c r="Q6" s="45"/>
      <c r="R6" s="26"/>
      <c r="S6" s="45">
        <f ca="1">DATE(YEAR(K6+42),MONTH(K6+42),1)</f>
        <v>45931</v>
      </c>
      <c r="T6" s="45"/>
      <c r="U6" s="45"/>
      <c r="V6" s="45"/>
      <c r="W6" s="45"/>
      <c r="X6" s="45"/>
      <c r="Y6" s="45"/>
      <c r="AA6" s="23"/>
    </row>
    <row r="7" spans="1:27" s="22" customFormat="1" ht="18.75" x14ac:dyDescent="0.3">
      <c r="A7" s="19"/>
      <c r="B7" s="20"/>
      <c r="C7" s="18" t="str">
        <f>CHOOSE(1+MOD($P$2+1-2,7),"S","M","T","W","T","F","S")</f>
        <v>S</v>
      </c>
      <c r="D7" s="18" t="str">
        <f>CHOOSE(1+MOD($P$2+2-2,7),"S","M","T","W","T","F","S")</f>
        <v>M</v>
      </c>
      <c r="E7" s="18" t="str">
        <f>CHOOSE(1+MOD($P$2+3-2,7),"S","M","T","W","T","F","S")</f>
        <v>T</v>
      </c>
      <c r="F7" s="18" t="str">
        <f>CHOOSE(1+MOD($P$2+4-2,7),"S","M","T","W","T","F","S")</f>
        <v>W</v>
      </c>
      <c r="G7" s="18" t="str">
        <f>CHOOSE(1+MOD($P$2+5-2,7),"S","M","T","W","TH","F","SH")</f>
        <v>TH</v>
      </c>
      <c r="H7" s="18" t="str">
        <f>CHOOSE(1+MOD($P$2+6-2,7),"S","M","T","W","T","F","S")</f>
        <v>F</v>
      </c>
      <c r="I7" s="18" t="str">
        <f>CHOOSE(1+MOD($P$2+7-2,7),"S","M","T","W","T","F","SH")</f>
        <v>SH</v>
      </c>
      <c r="J7" s="21"/>
      <c r="K7" s="18" t="str">
        <f>CHOOSE(1+MOD($P$2+1-2,7),"S","M","T","W","T","F","S")</f>
        <v>S</v>
      </c>
      <c r="L7" s="18" t="str">
        <f>CHOOSE(1+MOD($P$2+2-2,7),"S","M","T","W","T","F","S")</f>
        <v>M</v>
      </c>
      <c r="M7" s="18" t="str">
        <f>CHOOSE(1+MOD($P$2+3-2,7),"S","M","T","W","T","F","S")</f>
        <v>T</v>
      </c>
      <c r="N7" s="18" t="str">
        <f>CHOOSE(1+MOD($P$2+4-2,7),"S","M","T","W","T","F","S")</f>
        <v>W</v>
      </c>
      <c r="O7" s="18" t="str">
        <f>CHOOSE(1+MOD($P$2+5-2,7),"S","M","T","W","TH","F","SH")</f>
        <v>TH</v>
      </c>
      <c r="P7" s="18" t="str">
        <f>CHOOSE(1+MOD($P$2+6-2,7),"S","M","T","W","T","F","S")</f>
        <v>F</v>
      </c>
      <c r="Q7" s="18" t="str">
        <f>CHOOSE(1+MOD($P$2+7-2,7),"S","M","T","W","T","F","SH")</f>
        <v>SH</v>
      </c>
      <c r="R7" s="21"/>
      <c r="S7" s="18" t="str">
        <f>CHOOSE(1+MOD($P$2+1-2,7),"S","M","T","W","T","F","S")</f>
        <v>S</v>
      </c>
      <c r="T7" s="18" t="str">
        <f>CHOOSE(1+MOD($P$2+2-2,7),"S","M","T","W","T","F","S")</f>
        <v>M</v>
      </c>
      <c r="U7" s="18" t="str">
        <f>CHOOSE(1+MOD($P$2+3-2,7),"S","M","T","W","T","F","S")</f>
        <v>T</v>
      </c>
      <c r="V7" s="18" t="str">
        <f>CHOOSE(1+MOD($P$2+4-2,7),"S","M","T","W","T","F","S")</f>
        <v>W</v>
      </c>
      <c r="W7" s="18" t="str">
        <f>CHOOSE(1+MOD($P$2+5-2,7),"S","M","T","W","TH","F","S")</f>
        <v>TH</v>
      </c>
      <c r="X7" s="18" t="str">
        <f>CHOOSE(1+MOD($P$2+6-2,7),"S","M","T","W","T","F","S")</f>
        <v>F</v>
      </c>
      <c r="Y7" s="18" t="str">
        <f>CHOOSE(1+MOD($P$2+7-2,7),"S","M","T","W","T","F","SH")</f>
        <v>SH</v>
      </c>
      <c r="AA7" s="19"/>
    </row>
    <row r="8" spans="1:27" ht="18.75" customHeight="1" x14ac:dyDescent="0.2">
      <c r="A8" s="4"/>
      <c r="C8" s="27" t="str">
        <f ca="1">IF(WEEKDAY(C6,1)=MOD($P$2-1,7)+1,C6,"")</f>
        <v/>
      </c>
      <c r="D8" s="27" t="str">
        <f ca="1">IF(C8="",IF(WEEKDAY(C6,1)=MOD($P$2,7)+1,C6,""),C8+1)</f>
        <v/>
      </c>
      <c r="E8" s="27" t="str">
        <f ca="1">IF(D8="",IF(WEEKDAY(C6,1)=MOD($P$2+1,7)+1,C6,""),D8+1)</f>
        <v/>
      </c>
      <c r="F8" s="27" t="str">
        <f ca="1">IF(E8="",IF(WEEKDAY(C6,1)=MOD($P$2+2,7)+1,C6,""),E8+1)</f>
        <v/>
      </c>
      <c r="G8" s="27" t="str">
        <f ca="1">IF(F8="",IF(WEEKDAY(C6,1)=MOD($P$2+3,7)+1,C6,""),F8+1)</f>
        <v/>
      </c>
      <c r="H8" s="27">
        <f ca="1">IF(G8="",IF(WEEKDAY(C6,1)=MOD($P$2+4,7)+1,C6,""),G8+1)</f>
        <v>45870</v>
      </c>
      <c r="I8" s="27">
        <f ca="1">IF(H8="",IF(WEEKDAY(C6,1)=MOD($P$2+5,7)+1,C6,""),H8+1)</f>
        <v>45871</v>
      </c>
      <c r="J8" s="15"/>
      <c r="K8" s="27" t="str">
        <f ca="1">IF(WEEKDAY(K6,1)=MOD($P$2-1,7)+1,K6,"")</f>
        <v/>
      </c>
      <c r="L8" s="31">
        <f ca="1">IF(K8="",IF(WEEKDAY(K6,1)=MOD($P$2,7)+1,K6,""),K8+1)</f>
        <v>45901</v>
      </c>
      <c r="M8" s="27">
        <f ca="1">IF(L8="",IF(WEEKDAY(K6,1)=MOD($P$2+1,7)+1,K6,""),L8+1)</f>
        <v>45902</v>
      </c>
      <c r="N8" s="27">
        <f ca="1">IF(M8="",IF(WEEKDAY(K6,1)=MOD($P$2+2,7)+1,K6,""),M8+1)</f>
        <v>45903</v>
      </c>
      <c r="O8" s="27">
        <f ca="1">IF(N8="",IF(WEEKDAY(K6,1)=MOD($P$2+3,7)+1,K6,""),N8+1)</f>
        <v>45904</v>
      </c>
      <c r="P8" s="27">
        <f ca="1">IF(O8="",IF(WEEKDAY(K6,1)=MOD($P$2+4,7)+1,K6,""),O8+1)</f>
        <v>45905</v>
      </c>
      <c r="Q8" s="27">
        <f ca="1">IF(P8="",IF(WEEKDAY(K6,1)=MOD($P$2+5,7)+1,K6,""),P8+1)</f>
        <v>45906</v>
      </c>
      <c r="R8" s="15"/>
      <c r="S8" s="27" t="str">
        <f ca="1">IF(WEEKDAY(S6,1)=MOD($P$2-1,7)+1,S6,"")</f>
        <v/>
      </c>
      <c r="T8" s="27" t="str">
        <f ca="1">IF(S8="",IF(WEEKDAY(S6,1)=MOD($P$2,7)+1,S6,""),S8+1)</f>
        <v/>
      </c>
      <c r="U8" s="27" t="str">
        <f ca="1">IF(T8="",IF(WEEKDAY(S6,1)=MOD($P$2+1,7)+1,S6,""),T8+1)</f>
        <v/>
      </c>
      <c r="V8" s="32">
        <f ca="1">IF(U8="",IF(WEEKDAY(S6,1)=MOD($P$2+2,7)+1,S6,""),U8+1)</f>
        <v>45931</v>
      </c>
      <c r="W8" s="32">
        <f ca="1">IF(V8="",IF(WEEKDAY(S6,1)=MOD($P$2+3,7)+1,S6,""),V8+1)</f>
        <v>45932</v>
      </c>
      <c r="X8" s="31">
        <f ca="1">IF(W8="",IF(WEEKDAY(S6,1)=MOD($P$2+4,7)+1,S6,""),W8+1)</f>
        <v>45933</v>
      </c>
      <c r="Y8" s="27">
        <f ca="1">IF(X8="",IF(WEEKDAY(S6,1)=MOD($P$2+5,7)+1,S6,""),X8+1)</f>
        <v>45934</v>
      </c>
      <c r="AA8" s="4"/>
    </row>
    <row r="9" spans="1:27" ht="18.75" customHeight="1" x14ac:dyDescent="0.2">
      <c r="A9" s="4"/>
      <c r="C9" s="34">
        <f ca="1">IF(I8="","",IF(MONTH(I8+1)&lt;&gt;MONTH(I8),"",I8+1))</f>
        <v>45872</v>
      </c>
      <c r="D9" s="27">
        <f t="shared" ref="D9:I13" ca="1" si="0">IF(C9="","",IF(MONTH(C9+1)&lt;&gt;MONTH(C9),"",C9+1))</f>
        <v>45873</v>
      </c>
      <c r="E9" s="27">
        <f t="shared" ca="1" si="0"/>
        <v>45874</v>
      </c>
      <c r="F9" s="27">
        <f t="shared" ca="1" si="0"/>
        <v>45875</v>
      </c>
      <c r="G9" s="27">
        <f t="shared" ca="1" si="0"/>
        <v>45876</v>
      </c>
      <c r="H9" s="27">
        <f t="shared" ca="1" si="0"/>
        <v>45877</v>
      </c>
      <c r="I9" s="27">
        <f t="shared" ca="1" si="0"/>
        <v>45878</v>
      </c>
      <c r="J9" s="15"/>
      <c r="K9" s="31">
        <f ca="1">IF(Q8="","",IF(MONTH(Q8+1)&lt;&gt;MONTH(Q8),"",Q8+1))</f>
        <v>45907</v>
      </c>
      <c r="L9" s="27">
        <f t="shared" ref="L9:Q12" ca="1" si="1">IF(K9="","",IF(MONTH(K9+1)&lt;&gt;MONTH(K9),"",K9+1))</f>
        <v>45908</v>
      </c>
      <c r="M9" s="29">
        <f t="shared" ca="1" si="1"/>
        <v>45909</v>
      </c>
      <c r="N9" s="27">
        <f t="shared" ca="1" si="1"/>
        <v>45910</v>
      </c>
      <c r="O9" s="27">
        <f t="shared" ca="1" si="1"/>
        <v>45911</v>
      </c>
      <c r="P9" s="27">
        <f t="shared" ca="1" si="1"/>
        <v>45912</v>
      </c>
      <c r="Q9" s="27">
        <f t="shared" ca="1" si="1"/>
        <v>45913</v>
      </c>
      <c r="R9" s="15"/>
      <c r="S9" s="32">
        <f ca="1">IF(Y8="","",IF(MONTH(Y8+1)&lt;&gt;MONTH(Y8),"",Y8+1))</f>
        <v>45935</v>
      </c>
      <c r="T9" s="32">
        <f t="shared" ref="T9:Y12" ca="1" si="2">IF(S9="","",IF(MONTH(S9+1)&lt;&gt;MONTH(S9),"",S9+1))</f>
        <v>45936</v>
      </c>
      <c r="U9" s="32">
        <f t="shared" ca="1" si="2"/>
        <v>45937</v>
      </c>
      <c r="V9" s="32">
        <f t="shared" ca="1" si="2"/>
        <v>45938</v>
      </c>
      <c r="W9" s="32">
        <f t="shared" ca="1" si="2"/>
        <v>45939</v>
      </c>
      <c r="X9" s="32">
        <f t="shared" ca="1" si="2"/>
        <v>45940</v>
      </c>
      <c r="Y9" s="32">
        <f t="shared" ca="1" si="2"/>
        <v>45941</v>
      </c>
      <c r="AA9" s="4"/>
    </row>
    <row r="10" spans="1:27" ht="18.75" customHeight="1" x14ac:dyDescent="0.2">
      <c r="A10" s="4"/>
      <c r="C10" s="27">
        <f ca="1">IF(I9="","",IF(MONTH(I9+1)&lt;&gt;MONTH(I9),"",I9+1))</f>
        <v>45879</v>
      </c>
      <c r="D10" s="27">
        <f t="shared" ca="1" si="0"/>
        <v>45880</v>
      </c>
      <c r="E10" s="27">
        <f t="shared" ca="1" si="0"/>
        <v>45881</v>
      </c>
      <c r="F10" s="27">
        <f t="shared" ca="1" si="0"/>
        <v>45882</v>
      </c>
      <c r="G10" s="27">
        <f t="shared" ca="1" si="0"/>
        <v>45883</v>
      </c>
      <c r="H10" s="27">
        <f t="shared" ca="1" si="0"/>
        <v>45884</v>
      </c>
      <c r="I10" s="27">
        <f t="shared" ca="1" si="0"/>
        <v>45885</v>
      </c>
      <c r="J10" s="15"/>
      <c r="K10" s="31">
        <f ca="1">IF(Q9="","",IF(MONTH(Q9+1)&lt;&gt;MONTH(Q9),"",Q9+1))</f>
        <v>45914</v>
      </c>
      <c r="L10" s="27">
        <f t="shared" ca="1" si="1"/>
        <v>45915</v>
      </c>
      <c r="M10" s="27">
        <f t="shared" ca="1" si="1"/>
        <v>45916</v>
      </c>
      <c r="N10" s="27">
        <f t="shared" ca="1" si="1"/>
        <v>45917</v>
      </c>
      <c r="O10" s="27">
        <f t="shared" ca="1" si="1"/>
        <v>45918</v>
      </c>
      <c r="P10" s="27">
        <f t="shared" ca="1" si="1"/>
        <v>45919</v>
      </c>
      <c r="Q10" s="27">
        <f t="shared" ca="1" si="1"/>
        <v>45920</v>
      </c>
      <c r="R10" s="15"/>
      <c r="S10" s="32">
        <f ca="1">IF(Y9="","",IF(MONTH(Y9+1)&lt;&gt;MONTH(Y9),"",Y9+1))</f>
        <v>45942</v>
      </c>
      <c r="T10" s="32">
        <f t="shared" ca="1" si="2"/>
        <v>45943</v>
      </c>
      <c r="U10" s="32">
        <f t="shared" ca="1" si="2"/>
        <v>45944</v>
      </c>
      <c r="V10" s="32">
        <f t="shared" ca="1" si="2"/>
        <v>45945</v>
      </c>
      <c r="W10" s="32">
        <f t="shared" ca="1" si="2"/>
        <v>45946</v>
      </c>
      <c r="X10" s="27">
        <f t="shared" ca="1" si="2"/>
        <v>45947</v>
      </c>
      <c r="Y10" s="27">
        <f t="shared" ca="1" si="2"/>
        <v>45948</v>
      </c>
      <c r="AA10" s="4"/>
    </row>
    <row r="11" spans="1:27" ht="18.75" customHeight="1" x14ac:dyDescent="0.2">
      <c r="A11" s="4"/>
      <c r="C11" s="27">
        <f ca="1">IF(I10="","",IF(MONTH(I10+1)&lt;&gt;MONTH(I10),"",I10+1))</f>
        <v>45886</v>
      </c>
      <c r="D11" s="27">
        <f t="shared" ca="1" si="0"/>
        <v>45887</v>
      </c>
      <c r="E11" s="27">
        <f t="shared" ca="1" si="0"/>
        <v>45888</v>
      </c>
      <c r="F11" s="27">
        <f t="shared" ca="1" si="0"/>
        <v>45889</v>
      </c>
      <c r="G11" s="27">
        <f t="shared" ca="1" si="0"/>
        <v>45890</v>
      </c>
      <c r="H11" s="27">
        <f t="shared" ca="1" si="0"/>
        <v>45891</v>
      </c>
      <c r="I11" s="27">
        <f t="shared" ca="1" si="0"/>
        <v>45892</v>
      </c>
      <c r="J11" s="15"/>
      <c r="K11" s="27">
        <f ca="1">IF(Q10="","",IF(MONTH(Q10+1)&lt;&gt;MONTH(Q10),"",Q10+1))</f>
        <v>45921</v>
      </c>
      <c r="L11" s="32">
        <f t="shared" ca="1" si="1"/>
        <v>45922</v>
      </c>
      <c r="M11" s="32">
        <f t="shared" ca="1" si="1"/>
        <v>45923</v>
      </c>
      <c r="N11" s="32">
        <f t="shared" ca="1" si="1"/>
        <v>45924</v>
      </c>
      <c r="O11" s="31">
        <f t="shared" ca="1" si="1"/>
        <v>45925</v>
      </c>
      <c r="P11" s="27">
        <f t="shared" ca="1" si="1"/>
        <v>45926</v>
      </c>
      <c r="Q11" s="27">
        <f t="shared" ca="1" si="1"/>
        <v>45927</v>
      </c>
      <c r="R11" s="15"/>
      <c r="S11" s="27">
        <f ca="1">IF(Y10="","",IF(MONTH(Y10+1)&lt;&gt;MONTH(Y10),"",Y10+1))</f>
        <v>45949</v>
      </c>
      <c r="T11" s="27">
        <f t="shared" ca="1" si="2"/>
        <v>45950</v>
      </c>
      <c r="U11" s="27">
        <f t="shared" ca="1" si="2"/>
        <v>45951</v>
      </c>
      <c r="V11" s="27">
        <f t="shared" ca="1" si="2"/>
        <v>45952</v>
      </c>
      <c r="W11" s="27">
        <f t="shared" ca="1" si="2"/>
        <v>45953</v>
      </c>
      <c r="X11" s="27">
        <f t="shared" ca="1" si="2"/>
        <v>45954</v>
      </c>
      <c r="Y11" s="27">
        <f t="shared" ca="1" si="2"/>
        <v>45955</v>
      </c>
      <c r="AA11" s="4"/>
    </row>
    <row r="12" spans="1:27" ht="18.75" customHeight="1" x14ac:dyDescent="0.2">
      <c r="A12" s="4"/>
      <c r="C12" s="27">
        <f ca="1">IF(I11="","",IF(MONTH(I11+1)&lt;&gt;MONTH(I11),"",I11+1))</f>
        <v>45893</v>
      </c>
      <c r="D12" s="28">
        <f t="shared" ca="1" si="0"/>
        <v>45894</v>
      </c>
      <c r="E12" s="28">
        <f t="shared" ca="1" si="0"/>
        <v>45895</v>
      </c>
      <c r="F12" s="28">
        <f t="shared" ca="1" si="0"/>
        <v>45896</v>
      </c>
      <c r="G12" s="30">
        <f t="shared" ca="1" si="0"/>
        <v>45897</v>
      </c>
      <c r="H12" s="31">
        <f t="shared" ca="1" si="0"/>
        <v>45898</v>
      </c>
      <c r="I12" s="27">
        <f t="shared" ca="1" si="0"/>
        <v>45899</v>
      </c>
      <c r="J12" s="15"/>
      <c r="K12" s="27">
        <f ca="1">IF(Q11="","",IF(MONTH(Q11+1)&lt;&gt;MONTH(Q11),"",Q11+1))</f>
        <v>45928</v>
      </c>
      <c r="L12" s="27">
        <f t="shared" ca="1" si="1"/>
        <v>45929</v>
      </c>
      <c r="M12" s="27">
        <f t="shared" ca="1" si="1"/>
        <v>45930</v>
      </c>
      <c r="N12" s="27" t="str">
        <f t="shared" ca="1" si="1"/>
        <v/>
      </c>
      <c r="O12" s="27" t="str">
        <f t="shared" ca="1" si="1"/>
        <v/>
      </c>
      <c r="P12" s="27" t="str">
        <f t="shared" ca="1" si="1"/>
        <v/>
      </c>
      <c r="Q12" s="27" t="str">
        <f t="shared" ca="1" si="1"/>
        <v/>
      </c>
      <c r="R12" s="15"/>
      <c r="S12" s="27">
        <f ca="1">IF(Y11="","",IF(MONTH(Y11+1)&lt;&gt;MONTH(Y11),"",Y11+1))</f>
        <v>45956</v>
      </c>
      <c r="T12" s="27">
        <f t="shared" ca="1" si="2"/>
        <v>45957</v>
      </c>
      <c r="U12" s="27">
        <f t="shared" ca="1" si="2"/>
        <v>45958</v>
      </c>
      <c r="V12" s="27">
        <f t="shared" ca="1" si="2"/>
        <v>45959</v>
      </c>
      <c r="W12" s="27">
        <f t="shared" ca="1" si="2"/>
        <v>45960</v>
      </c>
      <c r="X12" s="27">
        <f t="shared" ca="1" si="2"/>
        <v>45961</v>
      </c>
      <c r="Y12" s="27" t="str">
        <f t="shared" ca="1" si="2"/>
        <v/>
      </c>
      <c r="AA12" s="4"/>
    </row>
    <row r="13" spans="1:27" ht="18.75" customHeight="1" x14ac:dyDescent="0.2">
      <c r="A13" s="4"/>
      <c r="C13" s="31">
        <f ca="1">IF(I12="","",IF(MONTH(I12+1)&lt;&gt;MONTH(I12),"",I12+1))</f>
        <v>45900</v>
      </c>
      <c r="D13" s="27" t="str">
        <f t="shared" ca="1" si="0"/>
        <v/>
      </c>
      <c r="E13" s="27" t="str">
        <f t="shared" ca="1" si="0"/>
        <v/>
      </c>
      <c r="F13" s="27" t="str">
        <f t="shared" ca="1" si="0"/>
        <v/>
      </c>
      <c r="G13" s="27" t="str">
        <f t="shared" ca="1" si="0"/>
        <v/>
      </c>
      <c r="H13" s="27" t="str">
        <f t="shared" ca="1" si="0"/>
        <v/>
      </c>
      <c r="I13" s="27" t="str">
        <f t="shared" ca="1" si="0"/>
        <v/>
      </c>
      <c r="J13" s="15"/>
      <c r="K13" s="35" t="s">
        <v>17</v>
      </c>
      <c r="L13" s="35"/>
      <c r="M13" s="35"/>
      <c r="N13" s="35"/>
      <c r="O13" s="35"/>
      <c r="P13" s="35"/>
      <c r="Q13" s="35"/>
      <c r="R13" s="15"/>
      <c r="S13" s="35" t="s">
        <v>21</v>
      </c>
      <c r="T13" s="35"/>
      <c r="U13" s="35"/>
      <c r="V13" s="35"/>
      <c r="W13" s="35"/>
      <c r="X13" s="35"/>
      <c r="Y13" s="35"/>
      <c r="AA13" s="4"/>
    </row>
    <row r="14" spans="1:27" ht="78" customHeight="1" x14ac:dyDescent="0.2">
      <c r="A14" s="4"/>
      <c r="C14" s="49" t="s">
        <v>16</v>
      </c>
      <c r="D14" s="49"/>
      <c r="E14" s="49"/>
      <c r="F14" s="49"/>
      <c r="G14" s="49"/>
      <c r="H14" s="49"/>
      <c r="I14" s="49"/>
      <c r="J14" s="17"/>
      <c r="K14" s="35"/>
      <c r="L14" s="35"/>
      <c r="M14" s="35"/>
      <c r="N14" s="35"/>
      <c r="O14" s="35"/>
      <c r="P14" s="35"/>
      <c r="Q14" s="35"/>
      <c r="R14" s="17"/>
      <c r="S14" s="35"/>
      <c r="T14" s="35"/>
      <c r="U14" s="35"/>
      <c r="V14" s="35"/>
      <c r="W14" s="35"/>
      <c r="X14" s="35"/>
      <c r="Y14" s="35"/>
      <c r="AA14" s="4"/>
    </row>
    <row r="15" spans="1:27" s="20" customFormat="1" ht="21" customHeight="1" x14ac:dyDescent="0.3">
      <c r="A15" s="23"/>
      <c r="C15" s="45">
        <f ca="1">DATE(YEAR(S6+42),MONTH(S6+42),1)</f>
        <v>45962</v>
      </c>
      <c r="D15" s="45"/>
      <c r="E15" s="45"/>
      <c r="F15" s="45"/>
      <c r="G15" s="45"/>
      <c r="H15" s="45"/>
      <c r="I15" s="45"/>
      <c r="J15" s="26"/>
      <c r="K15" s="45">
        <f ca="1">DATE(YEAR(C15+42),MONTH(C15+42),1)</f>
        <v>45992</v>
      </c>
      <c r="L15" s="45"/>
      <c r="M15" s="45"/>
      <c r="N15" s="45"/>
      <c r="O15" s="45"/>
      <c r="P15" s="45"/>
      <c r="Q15" s="45"/>
      <c r="R15" s="26"/>
      <c r="S15" s="43">
        <f ca="1">DATE(YEAR(K15+42),MONTH(K15+42),1)</f>
        <v>46023</v>
      </c>
      <c r="T15" s="43"/>
      <c r="U15" s="43"/>
      <c r="V15" s="43"/>
      <c r="W15" s="43"/>
      <c r="X15" s="43"/>
      <c r="Y15" s="43"/>
      <c r="AA15" s="23"/>
    </row>
    <row r="16" spans="1:27" s="25" customFormat="1" ht="18.75" customHeight="1" x14ac:dyDescent="0.3">
      <c r="A16" s="24"/>
      <c r="B16" s="20"/>
      <c r="C16" s="18" t="str">
        <f>CHOOSE(1+MOD($P$2+1-2,7),"S","M","T","W","T","F","S")</f>
        <v>S</v>
      </c>
      <c r="D16" s="18" t="str">
        <f>CHOOSE(1+MOD($P$2+2-2,7),"S","M","T","W","T","F","S")</f>
        <v>M</v>
      </c>
      <c r="E16" s="18" t="str">
        <f>CHOOSE(1+MOD($P$2+3-2,7),"S","M","T","W","T","F","S")</f>
        <v>T</v>
      </c>
      <c r="F16" s="18" t="str">
        <f>CHOOSE(1+MOD($P$2+4-2,7),"S","M","T","W","T","F","S")</f>
        <v>W</v>
      </c>
      <c r="G16" s="18" t="str">
        <f>CHOOSE(1+MOD($P$2+5-2,7),"S","M","T","W","TH","F","S")</f>
        <v>TH</v>
      </c>
      <c r="H16" s="18" t="str">
        <f>CHOOSE(1+MOD($P$2+6-2,7),"S","M","T","W","T","F","S")</f>
        <v>F</v>
      </c>
      <c r="I16" s="18" t="str">
        <f>CHOOSE(1+MOD($P$2+7-2,7),"S","M","T","W","T","F","SH")</f>
        <v>SH</v>
      </c>
      <c r="J16" s="21"/>
      <c r="K16" s="18" t="str">
        <f>CHOOSE(1+MOD($P$2+1-2,7),"S","M","T","W","T","F","S")</f>
        <v>S</v>
      </c>
      <c r="L16" s="18" t="str">
        <f>CHOOSE(1+MOD($P$2+2-2,7),"S","M","T","W","T","F","S")</f>
        <v>M</v>
      </c>
      <c r="M16" s="18" t="str">
        <f>CHOOSE(1+MOD($P$2+3-2,7),"S","M","T","W","T","F","S")</f>
        <v>T</v>
      </c>
      <c r="N16" s="18" t="str">
        <f>CHOOSE(1+MOD($P$2+4-2,7),"S","M","T","W","T","F","S")</f>
        <v>W</v>
      </c>
      <c r="O16" s="18" t="str">
        <f>CHOOSE(1+MOD($P$2+5-2,7),"S","M","T","W","TH","F","S")</f>
        <v>TH</v>
      </c>
      <c r="P16" s="18" t="str">
        <f>CHOOSE(1+MOD($P$2+6-2,7),"S","M","T","W","T","F","S")</f>
        <v>F</v>
      </c>
      <c r="Q16" s="18" t="str">
        <f>CHOOSE(1+MOD($P$2+7-2,7),"S","M","T","W","T","F","SH")</f>
        <v>SH</v>
      </c>
      <c r="R16" s="21"/>
      <c r="S16" s="18" t="str">
        <f>CHOOSE(1+MOD($P$2+1-2,7),"S","M","T","W","T","F","S")</f>
        <v>S</v>
      </c>
      <c r="T16" s="18" t="str">
        <f>CHOOSE(1+MOD($P$2+2-2,7),"S","M","T","W","T","F","S")</f>
        <v>M</v>
      </c>
      <c r="U16" s="18" t="str">
        <f>CHOOSE(1+MOD($P$2+3-2,7),"S","M","T","W","T","F","S")</f>
        <v>T</v>
      </c>
      <c r="V16" s="18" t="str">
        <f>CHOOSE(1+MOD($P$2+4-2,7),"S","M","T","W","T","F","S")</f>
        <v>W</v>
      </c>
      <c r="W16" s="18" t="str">
        <f>CHOOSE(1+MOD($P$2+5-2,7),"S","M","T","W","TH","F","S")</f>
        <v>TH</v>
      </c>
      <c r="X16" s="18" t="str">
        <f>CHOOSE(1+MOD($P$2+6-2,7),"S","M","T","W","T","F","S")</f>
        <v>F</v>
      </c>
      <c r="Y16" s="18" t="str">
        <f>CHOOSE(1+MOD($P$2+7-2,7),"S","M","T","W","T","F","SH")</f>
        <v>SH</v>
      </c>
      <c r="AA16" s="24"/>
    </row>
    <row r="17" spans="1:27" ht="18.75" customHeight="1" x14ac:dyDescent="0.2">
      <c r="A17" s="4"/>
      <c r="C17" s="27" t="str">
        <f ca="1">IF(WEEKDAY(C15,1)=MOD($P$2-1,7)+1,C15,"")</f>
        <v/>
      </c>
      <c r="D17" s="27" t="str">
        <f ca="1">IF(C17="",IF(WEEKDAY(C15,1)=MOD($P$2,7)+1,C15,""),C17+1)</f>
        <v/>
      </c>
      <c r="E17" s="27" t="str">
        <f ca="1">IF(D17="",IF(WEEKDAY(C15,1)=MOD($P$2+1,7)+1,C15,""),D17+1)</f>
        <v/>
      </c>
      <c r="F17" s="27" t="str">
        <f ca="1">IF(E17="",IF(WEEKDAY(C15,1)=MOD($P$2+2,7)+1,C15,""),E17+1)</f>
        <v/>
      </c>
      <c r="G17" s="27" t="str">
        <f ca="1">IF(F17="",IF(WEEKDAY(C15,1)=MOD($P$2+3,7)+1,C15,""),F17+1)</f>
        <v/>
      </c>
      <c r="H17" s="27" t="str">
        <f ca="1">IF(G17="",IF(WEEKDAY(C15,1)=MOD($P$2+4,7)+1,C15,""),G17+1)</f>
        <v/>
      </c>
      <c r="I17" s="27">
        <f ca="1">IF(H17="",IF(WEEKDAY(C15,1)=MOD($P$2+5,7)+1,C15,""),H17+1)</f>
        <v>45962</v>
      </c>
      <c r="J17" s="15"/>
      <c r="K17" s="27" t="str">
        <f ca="1">IF(WEEKDAY(K15,1)=MOD($P$2-1,7)+1,K15,"")</f>
        <v/>
      </c>
      <c r="L17" s="27">
        <f ca="1">IF(K17="",IF(WEEKDAY(K15,1)=MOD($P$2,7)+1,K15,""),K17+1)</f>
        <v>45992</v>
      </c>
      <c r="M17" s="27">
        <f ca="1">IF(L17="",IF(WEEKDAY(K15,1)=MOD($P$2+1,7)+1,K15,""),L17+1)</f>
        <v>45993</v>
      </c>
      <c r="N17" s="27">
        <f ca="1">IF(M17="",IF(WEEKDAY(K15,1)=MOD($P$2+2,7)+1,K15,""),M17+1)</f>
        <v>45994</v>
      </c>
      <c r="O17" s="27">
        <f ca="1">IF(N17="",IF(WEEKDAY(K15,1)=MOD($P$2+3,7)+1,K15,""),N17+1)</f>
        <v>45995</v>
      </c>
      <c r="P17" s="27">
        <f ca="1">IF(O17="",IF(WEEKDAY(K15,1)=MOD($P$2+4,7)+1,K15,""),O17+1)</f>
        <v>45996</v>
      </c>
      <c r="Q17" s="27">
        <f ca="1">IF(P17="",IF(WEEKDAY(K15,1)=MOD($P$2+5,7)+1,K15,""),P17+1)</f>
        <v>45997</v>
      </c>
      <c r="R17" s="15"/>
      <c r="S17" s="27" t="str">
        <f ca="1">IF(WEEKDAY(S15,1)=MOD($P$2-1,7)+1,S15,"")</f>
        <v/>
      </c>
      <c r="T17" s="27" t="str">
        <f ca="1">IF(S17="",IF(WEEKDAY(S15,1)=MOD($P$2,7)+1,S15,""),S17+1)</f>
        <v/>
      </c>
      <c r="U17" s="27" t="str">
        <f ca="1">IF(T17="",IF(WEEKDAY(S15,1)=MOD($P$2+1,7)+1,S15,""),T17+1)</f>
        <v/>
      </c>
      <c r="V17" s="27" t="str">
        <f ca="1">IF(U17="",IF(WEEKDAY(S15,1)=MOD($P$2+2,7)+1,S15,""),U17+1)</f>
        <v/>
      </c>
      <c r="W17" s="31">
        <f ca="1">IF(V17="",IF(WEEKDAY(S15,1)=MOD($P$2+3,7)+1,S15,""),V17+1)</f>
        <v>46023</v>
      </c>
      <c r="X17" s="27">
        <f ca="1">IF(W17="",IF(WEEKDAY(S15,1)=MOD($P$2+4,7)+1,S15,""),W17+1)</f>
        <v>46024</v>
      </c>
      <c r="Y17" s="27">
        <f ca="1">IF(X17="",IF(WEEKDAY(S15,1)=MOD($P$2+5,7)+1,S15,""),X17+1)</f>
        <v>46025</v>
      </c>
      <c r="AA17" s="4"/>
    </row>
    <row r="18" spans="1:27" ht="18.75" customHeight="1" x14ac:dyDescent="0.2">
      <c r="A18" s="4"/>
      <c r="C18" s="28">
        <f ca="1">IF(I17="","",IF(MONTH(I17+1)&lt;&gt;MONTH(I17),"",I17+1))</f>
        <v>45963</v>
      </c>
      <c r="D18" s="27">
        <f t="shared" ref="D18:I22" ca="1" si="3">IF(C18="","",IF(MONTH(C18+1)&lt;&gt;MONTH(C18),"",C18+1))</f>
        <v>45964</v>
      </c>
      <c r="E18" s="27">
        <f t="shared" ca="1" si="3"/>
        <v>45965</v>
      </c>
      <c r="F18" s="27">
        <f t="shared" ca="1" si="3"/>
        <v>45966</v>
      </c>
      <c r="G18" s="27">
        <f t="shared" ca="1" si="3"/>
        <v>45967</v>
      </c>
      <c r="H18" s="27">
        <f t="shared" ca="1" si="3"/>
        <v>45968</v>
      </c>
      <c r="I18" s="27">
        <f t="shared" ca="1" si="3"/>
        <v>45969</v>
      </c>
      <c r="J18" s="15"/>
      <c r="K18" s="27">
        <f ca="1">IF(Q17="","",IF(MONTH(Q17+1)&lt;&gt;MONTH(Q17),"",Q17+1))</f>
        <v>45998</v>
      </c>
      <c r="L18" s="27">
        <f t="shared" ref="L18:Q21" ca="1" si="4">IF(K18="","",IF(MONTH(K18+1)&lt;&gt;MONTH(K18),"",K18+1))</f>
        <v>45999</v>
      </c>
      <c r="M18" s="27">
        <f t="shared" ca="1" si="4"/>
        <v>46000</v>
      </c>
      <c r="N18" s="27">
        <f t="shared" ca="1" si="4"/>
        <v>46001</v>
      </c>
      <c r="O18" s="27">
        <f t="shared" ca="1" si="4"/>
        <v>46002</v>
      </c>
      <c r="P18" s="28">
        <f t="shared" ca="1" si="4"/>
        <v>46003</v>
      </c>
      <c r="Q18" s="27">
        <f t="shared" ca="1" si="4"/>
        <v>46004</v>
      </c>
      <c r="R18" s="15"/>
      <c r="S18" s="27">
        <f ca="1">IF(Y17="","",IF(MONTH(Y17+1)&lt;&gt;MONTH(Y17),"",Y17+1))</f>
        <v>46026</v>
      </c>
      <c r="T18" s="27">
        <f t="shared" ref="T18:Y21" ca="1" si="5">IF(S18="","",IF(MONTH(S18+1)&lt;&gt;MONTH(S18),"",S18+1))</f>
        <v>46027</v>
      </c>
      <c r="U18" s="27">
        <f t="shared" ca="1" si="5"/>
        <v>46028</v>
      </c>
      <c r="V18" s="27">
        <f t="shared" ca="1" si="5"/>
        <v>46029</v>
      </c>
      <c r="W18" s="27">
        <f t="shared" ca="1" si="5"/>
        <v>46030</v>
      </c>
      <c r="X18" s="27">
        <f t="shared" ca="1" si="5"/>
        <v>46031</v>
      </c>
      <c r="Y18" s="27">
        <f t="shared" ca="1" si="5"/>
        <v>46032</v>
      </c>
      <c r="AA18" s="4"/>
    </row>
    <row r="19" spans="1:27" ht="18.75" customHeight="1" x14ac:dyDescent="0.2">
      <c r="A19" s="4"/>
      <c r="C19" s="27">
        <f ca="1">IF(I18="","",IF(MONTH(I18+1)&lt;&gt;MONTH(I18),"",I18+1))</f>
        <v>45970</v>
      </c>
      <c r="D19" s="27">
        <f t="shared" ca="1" si="3"/>
        <v>45971</v>
      </c>
      <c r="E19" s="27">
        <f t="shared" ca="1" si="3"/>
        <v>45972</v>
      </c>
      <c r="F19" s="27">
        <f t="shared" ca="1" si="3"/>
        <v>45973</v>
      </c>
      <c r="G19" s="27">
        <f t="shared" ca="1" si="3"/>
        <v>45974</v>
      </c>
      <c r="H19" s="27">
        <f t="shared" ca="1" si="3"/>
        <v>45975</v>
      </c>
      <c r="I19" s="27">
        <f t="shared" ca="1" si="3"/>
        <v>45976</v>
      </c>
      <c r="J19" s="15"/>
      <c r="K19" s="27">
        <f ca="1">IF(Q18="","",IF(MONTH(Q18+1)&lt;&gt;MONTH(Q18),"",Q18+1))</f>
        <v>46005</v>
      </c>
      <c r="L19" s="31">
        <f t="shared" ca="1" si="4"/>
        <v>46006</v>
      </c>
      <c r="M19" s="31">
        <f t="shared" ca="1" si="4"/>
        <v>46007</v>
      </c>
      <c r="N19" s="31">
        <f t="shared" ca="1" si="4"/>
        <v>46008</v>
      </c>
      <c r="O19" s="32">
        <f t="shared" ca="1" si="4"/>
        <v>46009</v>
      </c>
      <c r="P19" s="32">
        <f t="shared" ca="1" si="4"/>
        <v>46010</v>
      </c>
      <c r="Q19" s="32">
        <f t="shared" ca="1" si="4"/>
        <v>46011</v>
      </c>
      <c r="R19" s="15"/>
      <c r="S19" s="27">
        <f ca="1">IF(Y18="","",IF(MONTH(Y18+1)&lt;&gt;MONTH(Y18),"",Y18+1))</f>
        <v>46033</v>
      </c>
      <c r="T19" s="32">
        <f t="shared" ca="1" si="5"/>
        <v>46034</v>
      </c>
      <c r="U19" s="27">
        <f t="shared" ca="1" si="5"/>
        <v>46035</v>
      </c>
      <c r="V19" s="27">
        <f t="shared" ca="1" si="5"/>
        <v>46036</v>
      </c>
      <c r="W19" s="27">
        <f t="shared" ca="1" si="5"/>
        <v>46037</v>
      </c>
      <c r="X19" s="27">
        <f t="shared" ca="1" si="5"/>
        <v>46038</v>
      </c>
      <c r="Y19" s="27">
        <f t="shared" ca="1" si="5"/>
        <v>46039</v>
      </c>
      <c r="AA19" s="4"/>
    </row>
    <row r="20" spans="1:27" ht="18.75" customHeight="1" x14ac:dyDescent="0.2">
      <c r="A20" s="4"/>
      <c r="C20" s="27">
        <f ca="1">IF(I19="","",IF(MONTH(I19+1)&lt;&gt;MONTH(I19),"",I19+1))</f>
        <v>45977</v>
      </c>
      <c r="D20" s="29">
        <f t="shared" ca="1" si="3"/>
        <v>45978</v>
      </c>
      <c r="E20" s="34">
        <f t="shared" ca="1" si="3"/>
        <v>45979</v>
      </c>
      <c r="F20" s="27">
        <f t="shared" ca="1" si="3"/>
        <v>45980</v>
      </c>
      <c r="G20" s="27">
        <f t="shared" ca="1" si="3"/>
        <v>45981</v>
      </c>
      <c r="H20" s="27">
        <f t="shared" ca="1" si="3"/>
        <v>45982</v>
      </c>
      <c r="I20" s="27">
        <f t="shared" ca="1" si="3"/>
        <v>45983</v>
      </c>
      <c r="J20" s="15"/>
      <c r="K20" s="32">
        <f ca="1">IF(Q19="","",IF(MONTH(Q19+1)&lt;&gt;MONTH(Q19),"",Q19+1))</f>
        <v>46012</v>
      </c>
      <c r="L20" s="32">
        <f t="shared" ca="1" si="4"/>
        <v>46013</v>
      </c>
      <c r="M20" s="27">
        <f t="shared" ca="1" si="4"/>
        <v>46014</v>
      </c>
      <c r="N20" s="31">
        <f t="shared" ca="1" si="4"/>
        <v>46015</v>
      </c>
      <c r="O20" s="31">
        <f t="shared" ca="1" si="4"/>
        <v>46016</v>
      </c>
      <c r="P20" s="27">
        <f t="shared" ca="1" si="4"/>
        <v>46017</v>
      </c>
      <c r="Q20" s="27">
        <f t="shared" ca="1" si="4"/>
        <v>46018</v>
      </c>
      <c r="R20" s="15"/>
      <c r="S20" s="27">
        <f ca="1">IF(Y19="","",IF(MONTH(Y19+1)&lt;&gt;MONTH(Y19),"",Y19+1))</f>
        <v>46040</v>
      </c>
      <c r="T20" s="27">
        <f t="shared" ca="1" si="5"/>
        <v>46041</v>
      </c>
      <c r="U20" s="27">
        <f t="shared" ca="1" si="5"/>
        <v>46042</v>
      </c>
      <c r="V20" s="27">
        <f t="shared" ca="1" si="5"/>
        <v>46043</v>
      </c>
      <c r="W20" s="27">
        <f t="shared" ca="1" si="5"/>
        <v>46044</v>
      </c>
      <c r="X20" s="27">
        <f t="shared" ca="1" si="5"/>
        <v>46045</v>
      </c>
      <c r="Y20" s="27">
        <f t="shared" ca="1" si="5"/>
        <v>46046</v>
      </c>
      <c r="AA20" s="4"/>
    </row>
    <row r="21" spans="1:27" ht="18.75" customHeight="1" x14ac:dyDescent="0.2">
      <c r="A21" s="4"/>
      <c r="C21" s="27">
        <f ca="1">IF(I20="","",IF(MONTH(I20+1)&lt;&gt;MONTH(I20),"",I20+1))</f>
        <v>45984</v>
      </c>
      <c r="D21" s="29">
        <f t="shared" ca="1" si="3"/>
        <v>45985</v>
      </c>
      <c r="E21" s="27">
        <f t="shared" ca="1" si="3"/>
        <v>45986</v>
      </c>
      <c r="F21" s="27">
        <f t="shared" ca="1" si="3"/>
        <v>45987</v>
      </c>
      <c r="G21" s="31">
        <f t="shared" ca="1" si="3"/>
        <v>45988</v>
      </c>
      <c r="H21" s="31">
        <f t="shared" ca="1" si="3"/>
        <v>45989</v>
      </c>
      <c r="I21" s="27">
        <f t="shared" ca="1" si="3"/>
        <v>45990</v>
      </c>
      <c r="J21" s="15"/>
      <c r="K21" s="27">
        <f ca="1">IF(Q20="","",IF(MONTH(Q20+1)&lt;&gt;MONTH(Q20),"",Q20+1))</f>
        <v>46019</v>
      </c>
      <c r="L21" s="27">
        <f t="shared" ca="1" si="4"/>
        <v>46020</v>
      </c>
      <c r="M21" s="31">
        <f t="shared" ca="1" si="4"/>
        <v>46021</v>
      </c>
      <c r="N21" s="27">
        <f t="shared" ca="1" si="4"/>
        <v>46022</v>
      </c>
      <c r="O21" s="27" t="str">
        <f t="shared" ca="1" si="4"/>
        <v/>
      </c>
      <c r="P21" s="27" t="str">
        <f t="shared" ca="1" si="4"/>
        <v/>
      </c>
      <c r="Q21" s="27" t="str">
        <f t="shared" ca="1" si="4"/>
        <v/>
      </c>
      <c r="R21" s="15"/>
      <c r="S21" s="32">
        <f ca="1">IF(Y20="","",IF(MONTH(Y20+1)&lt;&gt;MONTH(Y20),"",Y20+1))</f>
        <v>46047</v>
      </c>
      <c r="T21" s="32">
        <f t="shared" ca="1" si="5"/>
        <v>46048</v>
      </c>
      <c r="U21" s="32">
        <f t="shared" ca="1" si="5"/>
        <v>46049</v>
      </c>
      <c r="V21" s="32">
        <f t="shared" ca="1" si="5"/>
        <v>46050</v>
      </c>
      <c r="W21" s="32">
        <f t="shared" ca="1" si="5"/>
        <v>46051</v>
      </c>
      <c r="X21" s="32">
        <f t="shared" ca="1" si="5"/>
        <v>46052</v>
      </c>
      <c r="Y21" s="32">
        <f t="shared" ca="1" si="5"/>
        <v>46053</v>
      </c>
      <c r="AA21" s="4"/>
    </row>
    <row r="22" spans="1:27" ht="18.75" customHeight="1" x14ac:dyDescent="0.2">
      <c r="A22" s="4"/>
      <c r="C22" s="27">
        <f ca="1">IF(I21="","",IF(MONTH(I21+1)&lt;&gt;MONTH(I21),"",I21+1))</f>
        <v>45991</v>
      </c>
      <c r="D22" s="27" t="str">
        <f t="shared" ca="1" si="3"/>
        <v/>
      </c>
      <c r="E22" s="27" t="str">
        <f t="shared" ca="1" si="3"/>
        <v/>
      </c>
      <c r="F22" s="27" t="str">
        <f t="shared" ca="1" si="3"/>
        <v/>
      </c>
      <c r="G22" s="27" t="str">
        <f t="shared" ca="1" si="3"/>
        <v/>
      </c>
      <c r="H22" s="27" t="str">
        <f t="shared" ca="1" si="3"/>
        <v/>
      </c>
      <c r="I22" s="27" t="str">
        <f t="shared" ca="1" si="3"/>
        <v/>
      </c>
      <c r="J22" s="15"/>
      <c r="K22" s="25"/>
      <c r="L22" s="25"/>
      <c r="M22" s="25"/>
      <c r="N22" s="25"/>
      <c r="O22" s="25"/>
      <c r="P22" s="25"/>
      <c r="Q22" s="25"/>
      <c r="R22" s="15"/>
      <c r="S22" s="34"/>
      <c r="T22" s="34"/>
      <c r="U22" s="34"/>
      <c r="V22" s="34"/>
      <c r="W22" s="34"/>
      <c r="X22" s="34"/>
      <c r="Y22" s="34"/>
      <c r="AA22" s="4"/>
    </row>
    <row r="23" spans="1:27" ht="80.25" customHeight="1" x14ac:dyDescent="0.2">
      <c r="A23" s="4"/>
      <c r="C23" s="35" t="s">
        <v>22</v>
      </c>
      <c r="D23" s="46"/>
      <c r="E23" s="46"/>
      <c r="F23" s="46"/>
      <c r="G23" s="46"/>
      <c r="H23" s="46"/>
      <c r="I23" s="46"/>
      <c r="J23" s="17"/>
      <c r="K23" s="35" t="s">
        <v>19</v>
      </c>
      <c r="L23" s="35"/>
      <c r="M23" s="35"/>
      <c r="N23" s="35"/>
      <c r="O23" s="35"/>
      <c r="P23" s="35"/>
      <c r="Q23" s="35"/>
      <c r="R23" s="17"/>
      <c r="S23" s="35" t="s">
        <v>11</v>
      </c>
      <c r="T23" s="35"/>
      <c r="U23" s="35"/>
      <c r="V23" s="35"/>
      <c r="W23" s="35"/>
      <c r="X23" s="35"/>
      <c r="Y23" s="35"/>
      <c r="AA23" s="4"/>
    </row>
    <row r="24" spans="1:27" ht="6.75" customHeight="1" x14ac:dyDescent="0.2">
      <c r="A24" s="4"/>
      <c r="C24" s="1"/>
      <c r="D24" s="1"/>
      <c r="E24" s="1"/>
      <c r="F24" s="1"/>
      <c r="G24" s="1"/>
      <c r="H24" s="1"/>
      <c r="I24" s="1"/>
      <c r="J24" s="1"/>
      <c r="K24" s="33"/>
      <c r="L24" s="33"/>
      <c r="M24" s="33"/>
      <c r="N24" s="33"/>
      <c r="O24" s="33"/>
      <c r="P24" s="33"/>
      <c r="Q24" s="33"/>
      <c r="R24" s="1"/>
      <c r="S24" s="1"/>
      <c r="T24" s="1"/>
      <c r="U24" s="1"/>
      <c r="V24" s="1"/>
      <c r="W24" s="1"/>
      <c r="X24" s="1"/>
      <c r="Y24" s="1"/>
      <c r="AA24" s="4"/>
    </row>
    <row r="25" spans="1:27" s="20" customFormat="1" ht="18.75" x14ac:dyDescent="0.3">
      <c r="A25" s="23"/>
      <c r="C25" s="43">
        <f ca="1">DATE(YEAR(S15+42),MONTH(S15+42),1)</f>
        <v>46054</v>
      </c>
      <c r="D25" s="43"/>
      <c r="E25" s="43"/>
      <c r="F25" s="43"/>
      <c r="G25" s="43"/>
      <c r="H25" s="43"/>
      <c r="I25" s="43"/>
      <c r="J25" s="26"/>
      <c r="K25" s="43">
        <f ca="1">DATE(YEAR(C25+42),MONTH(C25+42),1)</f>
        <v>46082</v>
      </c>
      <c r="L25" s="43"/>
      <c r="M25" s="43"/>
      <c r="N25" s="43"/>
      <c r="O25" s="43"/>
      <c r="P25" s="43"/>
      <c r="Q25" s="43"/>
      <c r="R25" s="26"/>
      <c r="S25" s="43">
        <f ca="1">DATE(YEAR(K25+42),MONTH(K25+42),1)</f>
        <v>46113</v>
      </c>
      <c r="T25" s="43"/>
      <c r="U25" s="43"/>
      <c r="V25" s="43"/>
      <c r="W25" s="43"/>
      <c r="X25" s="43"/>
      <c r="Y25" s="43"/>
      <c r="AA25" s="23"/>
    </row>
    <row r="26" spans="1:27" s="25" customFormat="1" ht="18.75" x14ac:dyDescent="0.3">
      <c r="A26" s="24"/>
      <c r="B26" s="20"/>
      <c r="C26" s="18" t="str">
        <f>CHOOSE(1+MOD($P$2+1-2,7),"S","M","T","W","T","F","S")</f>
        <v>S</v>
      </c>
      <c r="D26" s="18" t="str">
        <f>CHOOSE(1+MOD($P$2+2-2,7),"S","M","T","W","T","F","S")</f>
        <v>M</v>
      </c>
      <c r="E26" s="18" t="str">
        <f>CHOOSE(1+MOD($P$2+3-2,7),"S","M","T","W","T","F","S")</f>
        <v>T</v>
      </c>
      <c r="F26" s="18" t="str">
        <f>CHOOSE(1+MOD($P$2+4-2,7),"S","M","T","W","T","F","S")</f>
        <v>W</v>
      </c>
      <c r="G26" s="18" t="str">
        <f>CHOOSE(1+MOD($P$2+5-2,7),"S","M","T","W","TH","F","SH")</f>
        <v>TH</v>
      </c>
      <c r="H26" s="18" t="str">
        <f>CHOOSE(1+MOD($P$2+6-2,7),"S","M","T","W","T","F","S")</f>
        <v>F</v>
      </c>
      <c r="I26" s="18" t="str">
        <f>CHOOSE(1+MOD($P$2+7-2,7),"S","M","T","W","T","F","SH")</f>
        <v>SH</v>
      </c>
      <c r="J26" s="21"/>
      <c r="K26" s="18" t="str">
        <f>CHOOSE(1+MOD($P$2+1-2,7),"S","M","T","W","T","F","S")</f>
        <v>S</v>
      </c>
      <c r="L26" s="18" t="str">
        <f>CHOOSE(1+MOD($P$2+2-2,7),"S","M","T","W","T","F","S")</f>
        <v>M</v>
      </c>
      <c r="M26" s="18" t="str">
        <f>CHOOSE(1+MOD($P$2+3-2,7),"S","M","T","W","T","F","S")</f>
        <v>T</v>
      </c>
      <c r="N26" s="18" t="str">
        <f>CHOOSE(1+MOD($P$2+4-2,7),"S","M","T","W","T","F","S")</f>
        <v>W</v>
      </c>
      <c r="O26" s="18" t="str">
        <f>CHOOSE(1+MOD($P$2+5-2,7),"S","M","T","W","TH","F","S")</f>
        <v>TH</v>
      </c>
      <c r="P26" s="18" t="str">
        <f>CHOOSE(1+MOD($P$2+6-2,7),"S","M","T","W","T","F","S")</f>
        <v>F</v>
      </c>
      <c r="Q26" s="18" t="str">
        <f>CHOOSE(1+MOD($P$2+7-2,7),"S","M","T","W","TH","F","SH")</f>
        <v>SH</v>
      </c>
      <c r="R26" s="21"/>
      <c r="S26" s="18" t="str">
        <f>CHOOSE(1+MOD($P$2+1-2,7),"S","M","T","W","T","F","S")</f>
        <v>S</v>
      </c>
      <c r="T26" s="18" t="str">
        <f>CHOOSE(1+MOD($P$2+2-2,7),"S","M","T","W","T","F","S")</f>
        <v>M</v>
      </c>
      <c r="U26" s="18" t="str">
        <f>CHOOSE(1+MOD($P$2+3-2,7),"S","M","T","W","T","F","S")</f>
        <v>T</v>
      </c>
      <c r="V26" s="18" t="str">
        <f>CHOOSE(1+MOD($P$2+4-2,7),"S","M","T","W","T","F","S")</f>
        <v>W</v>
      </c>
      <c r="W26" s="18" t="str">
        <f>CHOOSE(1+MOD($P$2+5-2,7),"S","M","T","W","TH","F","SH")</f>
        <v>TH</v>
      </c>
      <c r="X26" s="18" t="str">
        <f>CHOOSE(1+MOD($P$2+6-2,7),"S","M","T","W","T","F","S")</f>
        <v>F</v>
      </c>
      <c r="Y26" s="18" t="str">
        <f>CHOOSE(1+MOD($P$2+7-2,7),"S","M","T","W","T","F","SH")</f>
        <v>SH</v>
      </c>
      <c r="AA26" s="24"/>
    </row>
    <row r="27" spans="1:27" ht="18.75" customHeight="1" x14ac:dyDescent="0.2">
      <c r="A27" s="4"/>
      <c r="C27" s="32">
        <f ca="1">IF(WEEKDAY(C25,1)=MOD($P$2-1,7)+1,C25,"")</f>
        <v>46054</v>
      </c>
      <c r="D27" s="31">
        <f ca="1">IF(C27="",IF(WEEKDAY(C25,1)=MOD($P$2,7)+1,C25,""),C27+1)</f>
        <v>46055</v>
      </c>
      <c r="E27" s="27">
        <f ca="1">IF(D27="",IF(WEEKDAY(C25,1)=MOD($P$2+1,7)+1,C25,""),D27+1)</f>
        <v>46056</v>
      </c>
      <c r="F27" s="27">
        <f ca="1">IF(E27="",IF(WEEKDAY(C25,1)=MOD($P$2+2,7)+1,C25,""),E27+1)</f>
        <v>46057</v>
      </c>
      <c r="G27" s="27">
        <f ca="1">IF(F27="",IF(WEEKDAY(C25,1)=MOD($P$2+3,7)+1,C25,""),F27+1)</f>
        <v>46058</v>
      </c>
      <c r="H27" s="27">
        <f ca="1">IF(G27="",IF(WEEKDAY(C25,1)=MOD($P$2+4,7)+1,C25,""),G27+1)</f>
        <v>46059</v>
      </c>
      <c r="I27" s="27">
        <f ca="1">IF(H27="",IF(WEEKDAY(C25,1)=MOD($P$2+5,7)+1,C25,""),H27+1)</f>
        <v>46060</v>
      </c>
      <c r="J27" s="15"/>
      <c r="K27" s="27">
        <f ca="1">IF(WEEKDAY(K25,1)=MOD($P$2-1,7)+1,K25,"")</f>
        <v>46082</v>
      </c>
      <c r="L27" s="31">
        <f ca="1">IF(K27="",IF(WEEKDAY(K25,1)=MOD($P$2,7)+1,K25,""),K27+1)</f>
        <v>46083</v>
      </c>
      <c r="M27" s="32">
        <f ca="1">IF(L27="",IF(WEEKDAY(K25,1)=MOD($P$2+1,7)+1,K25,""),L27+1)</f>
        <v>46084</v>
      </c>
      <c r="N27" s="32">
        <f ca="1">IF(M27="",IF(WEEKDAY(K25,1)=MOD($P$2+2,7)+1,K25,""),M27+1)</f>
        <v>46085</v>
      </c>
      <c r="O27" s="27">
        <f ca="1">IF(N27="",IF(WEEKDAY(K25,1)=MOD($P$2+3,7)+1,K25,""),N27+1)</f>
        <v>46086</v>
      </c>
      <c r="P27" s="27">
        <f ca="1">IF(O27="",IF(WEEKDAY(K25,1)=MOD($P$2+4,7)+1,K25,""),O27+1)</f>
        <v>46087</v>
      </c>
      <c r="Q27" s="27">
        <f ca="1">IF(P27="",IF(WEEKDAY(K25,1)=MOD($P$2+5,7)+1,K25,""),P27+1)</f>
        <v>46088</v>
      </c>
      <c r="R27" s="15"/>
      <c r="S27" s="27" t="str">
        <f ca="1">IF(WEEKDAY(S25,1)=MOD($P$2-1,7)+1,S25,"")</f>
        <v/>
      </c>
      <c r="T27" s="27" t="str">
        <f ca="1">IF(S27="",IF(WEEKDAY(S25,1)=MOD($P$2,7)+1,S25,""),S27+1)</f>
        <v/>
      </c>
      <c r="U27" s="27" t="str">
        <f ca="1">IF(T27="",IF(WEEKDAY(S25,1)=MOD($P$2+1,7)+1,S25,""),T27+1)</f>
        <v/>
      </c>
      <c r="V27" s="32">
        <f ca="1">IF(U27="",IF(WEEKDAY(S25,1)=MOD($P$2+2,7)+1,S25,""),U27+1)</f>
        <v>46113</v>
      </c>
      <c r="W27" s="32">
        <f ca="1">IF(V27="",IF(WEEKDAY(S25,1)=MOD($P$2+3,7)+1,S25,""),V27+1)</f>
        <v>46114</v>
      </c>
      <c r="X27" s="32">
        <f ca="1">IF(W27="",IF(WEEKDAY(S25,1)=MOD($P$2+4,7)+1,S25,""),W27+1)</f>
        <v>46115</v>
      </c>
      <c r="Y27" s="32">
        <f ca="1">IF(X27="",IF(WEEKDAY(S25,1)=MOD($P$2+5,7)+1,S25,""),X27+1)</f>
        <v>46116</v>
      </c>
      <c r="AA27" s="4"/>
    </row>
    <row r="28" spans="1:27" ht="18.75" customHeight="1" x14ac:dyDescent="0.2">
      <c r="A28" s="4"/>
      <c r="C28" s="34">
        <f ca="1">IF(I27="","",IF(MONTH(I27+1)&lt;&gt;MONTH(I27),"",I27+1))</f>
        <v>46061</v>
      </c>
      <c r="D28" s="27">
        <f t="shared" ref="D28:I32" ca="1" si="6">IF(C28="","",IF(MONTH(C28+1)&lt;&gt;MONTH(C28),"",C28+1))</f>
        <v>46062</v>
      </c>
      <c r="E28" s="27">
        <f t="shared" ca="1" si="6"/>
        <v>46063</v>
      </c>
      <c r="F28" s="27">
        <f t="shared" ca="1" si="6"/>
        <v>46064</v>
      </c>
      <c r="G28" s="27">
        <f t="shared" ca="1" si="6"/>
        <v>46065</v>
      </c>
      <c r="H28" s="27">
        <f t="shared" ca="1" si="6"/>
        <v>46066</v>
      </c>
      <c r="I28" s="27">
        <f t="shared" ca="1" si="6"/>
        <v>46067</v>
      </c>
      <c r="J28" s="15"/>
      <c r="K28" s="31">
        <f ca="1">IF(Q27="","",IF(MONTH(Q27+1)&lt;&gt;MONTH(Q27),"",Q27+1))</f>
        <v>46089</v>
      </c>
      <c r="L28" s="27">
        <f t="shared" ref="L28:Q32" ca="1" si="7">IF(K28="","",IF(MONTH(K28+1)&lt;&gt;MONTH(K28),"",K28+1))</f>
        <v>46090</v>
      </c>
      <c r="M28" s="27">
        <f t="shared" ca="1" si="7"/>
        <v>46091</v>
      </c>
      <c r="N28" s="27">
        <f t="shared" ca="1" si="7"/>
        <v>46092</v>
      </c>
      <c r="O28" s="27">
        <f t="shared" ca="1" si="7"/>
        <v>46093</v>
      </c>
      <c r="P28" s="31">
        <f t="shared" ca="1" si="7"/>
        <v>46094</v>
      </c>
      <c r="Q28" s="27">
        <f t="shared" ca="1" si="7"/>
        <v>46095</v>
      </c>
      <c r="R28" s="15"/>
      <c r="S28" s="32">
        <f ca="1">IF(Y27="","",IF(MONTH(Y27+1)&lt;&gt;MONTH(Y27),"",Y27+1))</f>
        <v>46117</v>
      </c>
      <c r="T28" s="32">
        <f t="shared" ref="T28:Y32" ca="1" si="8">IF(S28="","",IF(MONTH(S28+1)&lt;&gt;MONTH(S28),"",S28+1))</f>
        <v>46118</v>
      </c>
      <c r="U28" s="32">
        <f t="shared" ca="1" si="8"/>
        <v>46119</v>
      </c>
      <c r="V28" s="32">
        <f t="shared" ca="1" si="8"/>
        <v>46120</v>
      </c>
      <c r="W28" s="32">
        <f t="shared" ca="1" si="8"/>
        <v>46121</v>
      </c>
      <c r="X28" s="32">
        <f t="shared" ca="1" si="8"/>
        <v>46122</v>
      </c>
      <c r="Y28" s="32">
        <f t="shared" ca="1" si="8"/>
        <v>46123</v>
      </c>
      <c r="AA28" s="4"/>
    </row>
    <row r="29" spans="1:27" ht="18.75" customHeight="1" x14ac:dyDescent="0.2">
      <c r="A29" s="4"/>
      <c r="C29" s="27">
        <f ca="1">IF(I28="","",IF(MONTH(I28+1)&lt;&gt;MONTH(I28),"",I28+1))</f>
        <v>46068</v>
      </c>
      <c r="D29" s="27">
        <f t="shared" ca="1" si="6"/>
        <v>46069</v>
      </c>
      <c r="E29" s="27">
        <f t="shared" ca="1" si="6"/>
        <v>46070</v>
      </c>
      <c r="F29" s="29">
        <f t="shared" ca="1" si="6"/>
        <v>46071</v>
      </c>
      <c r="G29" s="27">
        <f t="shared" ca="1" si="6"/>
        <v>46072</v>
      </c>
      <c r="H29" s="27">
        <f t="shared" ca="1" si="6"/>
        <v>46073</v>
      </c>
      <c r="I29" s="27">
        <f t="shared" ca="1" si="6"/>
        <v>46074</v>
      </c>
      <c r="J29" s="15"/>
      <c r="K29" s="27">
        <f ca="1">IF(Q28="","",IF(MONTH(Q28+1)&lt;&gt;MONTH(Q28),"",Q28+1))</f>
        <v>46096</v>
      </c>
      <c r="L29" s="27">
        <f t="shared" ca="1" si="7"/>
        <v>46097</v>
      </c>
      <c r="M29" s="27">
        <f t="shared" ca="1" si="7"/>
        <v>46098</v>
      </c>
      <c r="N29" s="27">
        <f t="shared" ca="1" si="7"/>
        <v>46099</v>
      </c>
      <c r="O29" s="27">
        <f t="shared" ca="1" si="7"/>
        <v>46100</v>
      </c>
      <c r="P29" s="27">
        <f t="shared" ca="1" si="7"/>
        <v>46101</v>
      </c>
      <c r="Q29" s="27">
        <f t="shared" ca="1" si="7"/>
        <v>46102</v>
      </c>
      <c r="R29" s="15"/>
      <c r="S29" s="32">
        <f ca="1">IF(Y28="","",IF(MONTH(Y28+1)&lt;&gt;MONTH(Y28),"",Y28+1))</f>
        <v>46124</v>
      </c>
      <c r="T29" s="27">
        <f t="shared" ca="1" si="8"/>
        <v>46125</v>
      </c>
      <c r="U29" s="27">
        <f t="shared" ca="1" si="8"/>
        <v>46126</v>
      </c>
      <c r="V29" s="27">
        <f t="shared" ca="1" si="8"/>
        <v>46127</v>
      </c>
      <c r="W29" s="27">
        <f t="shared" ca="1" si="8"/>
        <v>46128</v>
      </c>
      <c r="X29" s="27">
        <f t="shared" ca="1" si="8"/>
        <v>46129</v>
      </c>
      <c r="Y29" s="27">
        <f t="shared" ca="1" si="8"/>
        <v>46130</v>
      </c>
      <c r="AA29" s="4"/>
    </row>
    <row r="30" spans="1:27" ht="18.75" customHeight="1" x14ac:dyDescent="0.2">
      <c r="A30" s="4"/>
      <c r="C30" s="27">
        <f ca="1">IF(I29="","",IF(MONTH(I29+1)&lt;&gt;MONTH(I29),"",I29+1))</f>
        <v>46075</v>
      </c>
      <c r="D30" s="27">
        <f t="shared" ca="1" si="6"/>
        <v>46076</v>
      </c>
      <c r="E30" s="27">
        <f t="shared" ca="1" si="6"/>
        <v>46077</v>
      </c>
      <c r="F30" s="27">
        <f t="shared" ca="1" si="6"/>
        <v>46078</v>
      </c>
      <c r="G30" s="27">
        <f t="shared" ca="1" si="6"/>
        <v>46079</v>
      </c>
      <c r="H30" s="27">
        <f t="shared" ca="1" si="6"/>
        <v>46080</v>
      </c>
      <c r="I30" s="27">
        <f t="shared" ca="1" si="6"/>
        <v>46081</v>
      </c>
      <c r="J30" s="15"/>
      <c r="K30" s="27">
        <f ca="1">IF(Q29="","",IF(MONTH(Q29+1)&lt;&gt;MONTH(Q29),"",Q29+1))</f>
        <v>46103</v>
      </c>
      <c r="L30" s="27">
        <f t="shared" ca="1" si="7"/>
        <v>46104</v>
      </c>
      <c r="M30" s="27">
        <f t="shared" ca="1" si="7"/>
        <v>46105</v>
      </c>
      <c r="N30" s="27">
        <f t="shared" ca="1" si="7"/>
        <v>46106</v>
      </c>
      <c r="O30" s="27">
        <f t="shared" ca="1" si="7"/>
        <v>46107</v>
      </c>
      <c r="P30" s="27">
        <f t="shared" ca="1" si="7"/>
        <v>46108</v>
      </c>
      <c r="Q30" s="27">
        <f t="shared" ca="1" si="7"/>
        <v>46109</v>
      </c>
      <c r="R30" s="15"/>
      <c r="S30" s="27">
        <f ca="1">IF(Y29="","",IF(MONTH(Y29+1)&lt;&gt;MONTH(Y29),"",Y29+1))</f>
        <v>46131</v>
      </c>
      <c r="T30" s="27">
        <f t="shared" ca="1" si="8"/>
        <v>46132</v>
      </c>
      <c r="U30" s="27">
        <f t="shared" ca="1" si="8"/>
        <v>46133</v>
      </c>
      <c r="V30" s="27">
        <f t="shared" ca="1" si="8"/>
        <v>46134</v>
      </c>
      <c r="W30" s="27">
        <f t="shared" ca="1" si="8"/>
        <v>46135</v>
      </c>
      <c r="X30" s="27">
        <f t="shared" ca="1" si="8"/>
        <v>46136</v>
      </c>
      <c r="Y30" s="27">
        <f t="shared" ca="1" si="8"/>
        <v>46137</v>
      </c>
      <c r="AA30" s="4"/>
    </row>
    <row r="31" spans="1:27" ht="18.75" customHeight="1" x14ac:dyDescent="0.2">
      <c r="A31" s="4"/>
      <c r="C31" s="27" t="str">
        <f ca="1">IF(I30="","",IF(MONTH(I30+1)&lt;&gt;MONTH(I30),"",I30+1))</f>
        <v/>
      </c>
      <c r="D31" s="27" t="str">
        <f t="shared" ca="1" si="6"/>
        <v/>
      </c>
      <c r="E31" s="27" t="str">
        <f t="shared" ca="1" si="6"/>
        <v/>
      </c>
      <c r="F31" s="27" t="str">
        <f t="shared" ca="1" si="6"/>
        <v/>
      </c>
      <c r="G31" s="27" t="str">
        <f t="shared" ca="1" si="6"/>
        <v/>
      </c>
      <c r="H31" s="27" t="str">
        <f t="shared" ca="1" si="6"/>
        <v/>
      </c>
      <c r="I31" s="27" t="str">
        <f t="shared" ca="1" si="6"/>
        <v/>
      </c>
      <c r="J31" s="15"/>
      <c r="K31" s="27">
        <f ca="1">IF(Q30="","",IF(MONTH(Q30+1)&lt;&gt;MONTH(Q30),"",Q30+1))</f>
        <v>46110</v>
      </c>
      <c r="L31" s="32">
        <f t="shared" ca="1" si="7"/>
        <v>46111</v>
      </c>
      <c r="M31" s="32">
        <f t="shared" ca="1" si="7"/>
        <v>46112</v>
      </c>
      <c r="N31" s="27" t="str">
        <f t="shared" ca="1" si="7"/>
        <v/>
      </c>
      <c r="O31" s="27" t="str">
        <f t="shared" ca="1" si="7"/>
        <v/>
      </c>
      <c r="P31" s="27" t="str">
        <f t="shared" ca="1" si="7"/>
        <v/>
      </c>
      <c r="Q31" s="27" t="str">
        <f t="shared" ca="1" si="7"/>
        <v/>
      </c>
      <c r="R31" s="15"/>
      <c r="S31" s="27">
        <f ca="1">IF(Y30="","",IF(MONTH(Y30+1)&lt;&gt;MONTH(Y30),"",Y30+1))</f>
        <v>46138</v>
      </c>
      <c r="T31" s="27">
        <f t="shared" ca="1" si="8"/>
        <v>46139</v>
      </c>
      <c r="U31" s="27">
        <f t="shared" ca="1" si="8"/>
        <v>46140</v>
      </c>
      <c r="V31" s="27">
        <f t="shared" ca="1" si="8"/>
        <v>46141</v>
      </c>
      <c r="W31" s="27">
        <f t="shared" ca="1" si="8"/>
        <v>46142</v>
      </c>
      <c r="X31" s="27" t="str">
        <f t="shared" ca="1" si="8"/>
        <v/>
      </c>
      <c r="Y31" s="27" t="str">
        <f t="shared" ca="1" si="8"/>
        <v/>
      </c>
      <c r="AA31" s="4"/>
    </row>
    <row r="32" spans="1:27" ht="6.75" customHeight="1" x14ac:dyDescent="0.2">
      <c r="A32" s="4"/>
      <c r="C32" s="16" t="str">
        <f ca="1">IF(I31="","",IF(MONTH(I31+1)&lt;&gt;MONTH(I31),"",I31+1))</f>
        <v/>
      </c>
      <c r="D32" s="16" t="str">
        <f t="shared" ca="1" si="6"/>
        <v/>
      </c>
      <c r="E32" s="16" t="str">
        <f t="shared" ca="1" si="6"/>
        <v/>
      </c>
      <c r="F32" s="16" t="str">
        <f t="shared" ca="1" si="6"/>
        <v/>
      </c>
      <c r="G32" s="16" t="str">
        <f t="shared" ca="1" si="6"/>
        <v/>
      </c>
      <c r="H32" s="16" t="str">
        <f t="shared" ca="1" si="6"/>
        <v/>
      </c>
      <c r="I32" s="16" t="str">
        <f t="shared" ca="1" si="6"/>
        <v/>
      </c>
      <c r="J32" s="15"/>
      <c r="K32" s="16" t="str">
        <f ca="1">IF(Q31="","",IF(MONTH(Q31+1)&lt;&gt;MONTH(Q31),"",Q31+1))</f>
        <v/>
      </c>
      <c r="L32" s="16" t="str">
        <f t="shared" ca="1" si="7"/>
        <v/>
      </c>
      <c r="M32" s="16" t="str">
        <f t="shared" ca="1" si="7"/>
        <v/>
      </c>
      <c r="N32" s="16" t="str">
        <f t="shared" ca="1" si="7"/>
        <v/>
      </c>
      <c r="O32" s="16" t="str">
        <f t="shared" ca="1" si="7"/>
        <v/>
      </c>
      <c r="P32" s="16" t="str">
        <f t="shared" ca="1" si="7"/>
        <v/>
      </c>
      <c r="Q32" s="16" t="str">
        <f t="shared" ca="1" si="7"/>
        <v/>
      </c>
      <c r="R32" s="15"/>
      <c r="S32" s="27" t="str">
        <f ca="1">IF(Y31="","",IF(MONTH(Y31+1)&lt;&gt;MONTH(Y31),"",Y31+1))</f>
        <v/>
      </c>
      <c r="T32" s="27" t="str">
        <f t="shared" ca="1" si="8"/>
        <v/>
      </c>
      <c r="U32" s="27" t="str">
        <f t="shared" ca="1" si="8"/>
        <v/>
      </c>
      <c r="V32" s="27" t="str">
        <f t="shared" ca="1" si="8"/>
        <v/>
      </c>
      <c r="W32" s="27" t="str">
        <f t="shared" ca="1" si="8"/>
        <v/>
      </c>
      <c r="X32" s="27" t="str">
        <f t="shared" ca="1" si="8"/>
        <v/>
      </c>
      <c r="Y32" s="27" t="str">
        <f t="shared" ca="1" si="8"/>
        <v/>
      </c>
      <c r="AA32" s="4"/>
    </row>
    <row r="33" spans="1:27" ht="72.75" customHeight="1" x14ac:dyDescent="0.2">
      <c r="A33" s="4"/>
      <c r="C33" s="35" t="s">
        <v>18</v>
      </c>
      <c r="D33" s="46"/>
      <c r="E33" s="46"/>
      <c r="F33" s="46"/>
      <c r="G33" s="46"/>
      <c r="H33" s="46"/>
      <c r="I33" s="46"/>
      <c r="J33" s="17"/>
      <c r="K33" s="35" t="s">
        <v>13</v>
      </c>
      <c r="L33" s="35"/>
      <c r="M33" s="35"/>
      <c r="N33" s="35"/>
      <c r="O33" s="35"/>
      <c r="P33" s="35"/>
      <c r="Q33" s="35"/>
      <c r="R33" s="17"/>
      <c r="S33" s="35" t="s">
        <v>12</v>
      </c>
      <c r="T33" s="46"/>
      <c r="U33" s="46"/>
      <c r="V33" s="46"/>
      <c r="W33" s="46"/>
      <c r="X33" s="46"/>
      <c r="Y33" s="46"/>
      <c r="AA33" s="4"/>
    </row>
    <row r="34" spans="1:27" ht="6.75" customHeight="1" x14ac:dyDescent="0.2">
      <c r="A34" s="4"/>
      <c r="C34" s="15"/>
      <c r="D34" s="15"/>
      <c r="E34" s="15"/>
      <c r="F34" s="15"/>
      <c r="G34" s="15"/>
      <c r="H34" s="15"/>
      <c r="I34" s="15"/>
      <c r="J34" s="15"/>
      <c r="K34" s="35"/>
      <c r="L34" s="35"/>
      <c r="M34" s="35"/>
      <c r="N34" s="35"/>
      <c r="O34" s="35"/>
      <c r="P34" s="35"/>
      <c r="Q34" s="35"/>
      <c r="R34" s="15"/>
      <c r="S34" s="15"/>
      <c r="T34" s="15"/>
      <c r="U34" s="15"/>
      <c r="V34" s="15"/>
      <c r="W34" s="15"/>
      <c r="X34" s="15"/>
      <c r="Y34" s="15"/>
      <c r="AA34" s="4"/>
    </row>
    <row r="35" spans="1:27" ht="7.5" customHeight="1" x14ac:dyDescent="0.3">
      <c r="A35" s="23"/>
      <c r="B35" s="20"/>
      <c r="C35" s="15"/>
      <c r="D35" s="15"/>
      <c r="E35" s="15"/>
      <c r="F35" s="15"/>
      <c r="G35" s="15"/>
      <c r="H35" s="15"/>
      <c r="I35" s="15"/>
      <c r="J35" s="26"/>
      <c r="K35" s="33"/>
      <c r="L35" s="33"/>
      <c r="M35" s="33"/>
      <c r="N35" s="33"/>
      <c r="O35" s="33"/>
      <c r="P35" s="33"/>
      <c r="Q35" s="33"/>
      <c r="R35" s="15"/>
      <c r="S35" s="15"/>
      <c r="T35" s="15"/>
      <c r="U35" s="15"/>
      <c r="V35" s="15"/>
      <c r="W35" s="15"/>
      <c r="X35" s="15"/>
      <c r="Y35" s="15"/>
      <c r="AA35" s="4"/>
    </row>
    <row r="36" spans="1:27" ht="18.75" x14ac:dyDescent="0.3">
      <c r="A36" s="4"/>
      <c r="B36" s="10"/>
      <c r="C36" s="43">
        <f ca="1">DATE(YEAR(S25+42),MONTH(S25+42),1)</f>
        <v>46143</v>
      </c>
      <c r="D36" s="43"/>
      <c r="E36" s="43"/>
      <c r="F36" s="43"/>
      <c r="G36" s="43"/>
      <c r="H36" s="43"/>
      <c r="I36" s="43"/>
      <c r="J36" s="21"/>
      <c r="K36" s="43">
        <f ca="1">DATE(YEAR(C36+42),MONTH(C36+42),1)</f>
        <v>46174</v>
      </c>
      <c r="L36" s="43"/>
      <c r="M36" s="43"/>
      <c r="N36" s="43"/>
      <c r="O36" s="43"/>
      <c r="P36" s="43"/>
      <c r="Q36" s="43"/>
      <c r="R36" s="15"/>
      <c r="S36" s="44" t="s">
        <v>5</v>
      </c>
      <c r="T36" s="44"/>
      <c r="U36" s="44"/>
      <c r="V36" s="44"/>
      <c r="W36" s="44"/>
      <c r="X36" s="44"/>
      <c r="Y36" s="44"/>
      <c r="AA36" s="4"/>
    </row>
    <row r="37" spans="1:27" ht="18.75" x14ac:dyDescent="0.3">
      <c r="A37" s="24"/>
      <c r="B37" s="20"/>
      <c r="C37" s="18" t="str">
        <f>CHOOSE(1+MOD($P$2+1-2,7),"S","M","T","W","T","F","S")</f>
        <v>S</v>
      </c>
      <c r="D37" s="18" t="str">
        <f>CHOOSE(1+MOD($P$2+2-2,7),"S","M","T","W","T","F","S")</f>
        <v>M</v>
      </c>
      <c r="E37" s="18" t="str">
        <f>CHOOSE(1+MOD($P$2+3-2,7),"S","M","T","W","TH","F","S")</f>
        <v>T</v>
      </c>
      <c r="F37" s="18" t="str">
        <f>CHOOSE(1+MOD($P$2+4-2,7),"S","M","T","W","T","F","S")</f>
        <v>W</v>
      </c>
      <c r="G37" s="18" t="str">
        <f>CHOOSE(1+MOD($P$2+5-2,7),"S","M","T","W","TH","F","SH")</f>
        <v>TH</v>
      </c>
      <c r="H37" s="18" t="str">
        <f>CHOOSE(1+MOD($P$2+6-2,7),"S","M","T","W","T","F","S")</f>
        <v>F</v>
      </c>
      <c r="I37" s="18" t="str">
        <f>CHOOSE(1+MOD($P$2+7-2,7),"S","M","T","W","T","F","SH")</f>
        <v>SH</v>
      </c>
      <c r="J37" s="21"/>
      <c r="K37" s="18" t="str">
        <f>CHOOSE(1+MOD($P$2+1-2,7),"S","M","T","W","T","F","S")</f>
        <v>S</v>
      </c>
      <c r="L37" s="18" t="str">
        <f>CHOOSE(1+MOD($P$2+2-2,7),"S","M","T","W","T","F","S")</f>
        <v>M</v>
      </c>
      <c r="M37" s="18" t="str">
        <f>CHOOSE(1+MOD($P$2+3-2,7),"S","M","T","W","T","F","S")</f>
        <v>T</v>
      </c>
      <c r="N37" s="18" t="str">
        <f>CHOOSE(1+MOD($P$2+4-2,7),"S","M","T","W","T","F","S")</f>
        <v>W</v>
      </c>
      <c r="O37" s="18" t="str">
        <f>CHOOSE(1+MOD($P$2+5-2,7),"S","M","T","W","TH","F","SH")</f>
        <v>TH</v>
      </c>
      <c r="P37" s="18" t="str">
        <f>CHOOSE(1+MOD($P$2+6-2,7),"S","M","T","W","T","F","S")</f>
        <v>F</v>
      </c>
      <c r="Q37" s="18" t="str">
        <f>CHOOSE(1+MOD($P$2+7-2,7),"S","M","T","W","T","F","SH")</f>
        <v>SH</v>
      </c>
      <c r="R37" s="15"/>
      <c r="S37" s="37" t="s">
        <v>6</v>
      </c>
      <c r="T37" s="37"/>
      <c r="U37" s="37"/>
      <c r="V37" s="37"/>
      <c r="W37" s="37"/>
      <c r="X37" s="37"/>
      <c r="Y37" s="37"/>
      <c r="AA37" s="4"/>
    </row>
    <row r="38" spans="1:27" ht="18.75" x14ac:dyDescent="0.3">
      <c r="A38" s="24"/>
      <c r="B38" s="20"/>
      <c r="C38" s="27" t="str">
        <f ca="1">IF(WEEKDAY(C36,1)=MOD($P$2-1,7)+1,C36,"")</f>
        <v/>
      </c>
      <c r="D38" s="27" t="str">
        <f ca="1">IF(C38="",IF(WEEKDAY(C36,1)=MOD($P$2,7)+1,C36,""),C38+1)</f>
        <v/>
      </c>
      <c r="E38" s="27" t="str">
        <f ca="1">IF(D38="",IF(WEEKDAY(C36,1)=MOD($P$2+1,7)+1,C36,""),D38+1)</f>
        <v/>
      </c>
      <c r="F38" s="27" t="str">
        <f ca="1">IF(E38="",IF(WEEKDAY(C36,1)=MOD($P$2+2,7)+1,C36,""),E38+1)</f>
        <v/>
      </c>
      <c r="G38" s="27" t="str">
        <f ca="1">IF(F38="",IF(WEEKDAY(C36,1)=MOD($P$2+3,7)+1,C36,""),F38+1)</f>
        <v/>
      </c>
      <c r="H38" s="27">
        <f ca="1">IF(G38="",IF(WEEKDAY(C36,1)=MOD($P$2+4,7)+1,C36,""),G38+1)</f>
        <v>46143</v>
      </c>
      <c r="I38" s="27">
        <f ca="1">IF(H38="",IF(WEEKDAY(C36,1)=MOD($P$2+5,7)+1,C36,""),H38+1)</f>
        <v>46144</v>
      </c>
      <c r="J38" s="21"/>
      <c r="K38" s="27" t="str">
        <f ca="1">IF(WEEKDAY(K36,1)=MOD($P$2-1,7)+1,K36,"")</f>
        <v/>
      </c>
      <c r="L38" s="27">
        <f ca="1">IF(K38="",IF(WEEKDAY(K36,1)=MOD($P$2,7)+1,K36,""),K38+1)</f>
        <v>46174</v>
      </c>
      <c r="M38" s="27">
        <f ca="1">IF(L38="",IF(WEEKDAY(K36,1)=MOD($P$2+1,7)+1,K36,""),L38+1)</f>
        <v>46175</v>
      </c>
      <c r="N38" s="27">
        <f ca="1">IF(M38="",IF(WEEKDAY(K36,1)=MOD($P$2+2,7)+1,K36,""),M38+1)</f>
        <v>46176</v>
      </c>
      <c r="O38" s="27">
        <f ca="1">IF(N38="",IF(WEEKDAY(K36,1)=MOD($P$2+3,7)+1,K36,""),N38+1)</f>
        <v>46177</v>
      </c>
      <c r="P38" s="27">
        <f ca="1">IF(O38="",IF(WEEKDAY(K36,1)=MOD($P$2+4,7)+1,K36,""),O38+1)</f>
        <v>46178</v>
      </c>
      <c r="Q38" s="27">
        <f ca="1">IF(P38="",IF(WEEKDAY(K36,1)=MOD($P$2+5,7)+1,K36,""),P38+1)</f>
        <v>46179</v>
      </c>
      <c r="R38" s="15"/>
      <c r="S38" s="38" t="s">
        <v>7</v>
      </c>
      <c r="T38" s="38"/>
      <c r="U38" s="38"/>
      <c r="V38" s="38"/>
      <c r="W38" s="38"/>
      <c r="X38" s="38"/>
      <c r="Y38" s="38"/>
      <c r="AA38" s="4"/>
    </row>
    <row r="39" spans="1:27" ht="18.75" x14ac:dyDescent="0.3">
      <c r="A39" s="24"/>
      <c r="B39" s="20"/>
      <c r="C39" s="27">
        <f ca="1">IF(I38="","",IF(MONTH(I38+1)&lt;&gt;MONTH(I38),"",I38+1))</f>
        <v>46145</v>
      </c>
      <c r="D39" s="27">
        <f t="shared" ref="D39:I43" ca="1" si="9">IF(C39="","",IF(MONTH(C39+1)&lt;&gt;MONTH(C39),"",C39+1))</f>
        <v>46146</v>
      </c>
      <c r="E39" s="28">
        <f t="shared" ca="1" si="9"/>
        <v>46147</v>
      </c>
      <c r="F39" s="27">
        <f t="shared" ca="1" si="9"/>
        <v>46148</v>
      </c>
      <c r="G39" s="27">
        <f t="shared" ca="1" si="9"/>
        <v>46149</v>
      </c>
      <c r="H39" s="27">
        <f t="shared" ca="1" si="9"/>
        <v>46150</v>
      </c>
      <c r="I39" s="27">
        <f t="shared" ca="1" si="9"/>
        <v>46151</v>
      </c>
      <c r="J39" s="21"/>
      <c r="K39" s="27">
        <f ca="1">IF(Q38="","",IF(MONTH(Q38+1)&lt;&gt;MONTH(Q38),"",Q38+1))</f>
        <v>46180</v>
      </c>
      <c r="L39" s="27">
        <f t="shared" ref="L39:Q42" ca="1" si="10">IF(K39="","",IF(MONTH(K39+1)&lt;&gt;MONTH(K39),"",K39+1))</f>
        <v>46181</v>
      </c>
      <c r="M39" s="27">
        <f t="shared" ca="1" si="10"/>
        <v>46182</v>
      </c>
      <c r="N39" s="27">
        <f t="shared" ca="1" si="10"/>
        <v>46183</v>
      </c>
      <c r="O39" s="27">
        <f t="shared" ca="1" si="10"/>
        <v>46184</v>
      </c>
      <c r="P39" s="27">
        <f t="shared" ca="1" si="10"/>
        <v>46185</v>
      </c>
      <c r="Q39" s="27">
        <f t="shared" ca="1" si="10"/>
        <v>46186</v>
      </c>
      <c r="R39" s="15"/>
      <c r="S39" s="39" t="s">
        <v>9</v>
      </c>
      <c r="T39" s="39"/>
      <c r="U39" s="39"/>
      <c r="V39" s="39"/>
      <c r="W39" s="39"/>
      <c r="X39" s="39"/>
      <c r="Y39" s="39"/>
      <c r="AA39" s="4"/>
    </row>
    <row r="40" spans="1:27" ht="18.75" x14ac:dyDescent="0.3">
      <c r="A40" s="24"/>
      <c r="B40" s="20"/>
      <c r="C40" s="27">
        <f ca="1">IF(I39="","",IF(MONTH(I39+1)&lt;&gt;MONTH(I39),"",I39+1))</f>
        <v>46152</v>
      </c>
      <c r="D40" s="27">
        <f t="shared" ca="1" si="9"/>
        <v>46153</v>
      </c>
      <c r="E40" s="27">
        <f t="shared" ca="1" si="9"/>
        <v>46154</v>
      </c>
      <c r="F40" s="27">
        <f t="shared" ca="1" si="9"/>
        <v>46155</v>
      </c>
      <c r="G40" s="27">
        <f t="shared" ca="1" si="9"/>
        <v>46156</v>
      </c>
      <c r="H40" s="27">
        <f t="shared" ca="1" si="9"/>
        <v>46157</v>
      </c>
      <c r="I40" s="27">
        <f t="shared" ca="1" si="9"/>
        <v>46158</v>
      </c>
      <c r="J40" s="21"/>
      <c r="K40" s="29">
        <f ca="1">IF(Q39="","",IF(MONTH(Q39+1)&lt;&gt;MONTH(Q39),"",Q39+1))</f>
        <v>46187</v>
      </c>
      <c r="L40" s="29">
        <f t="shared" ca="1" si="10"/>
        <v>46188</v>
      </c>
      <c r="M40" s="27">
        <f t="shared" ca="1" si="10"/>
        <v>46189</v>
      </c>
      <c r="N40" s="30">
        <f t="shared" ca="1" si="10"/>
        <v>46190</v>
      </c>
      <c r="O40" s="27">
        <f t="shared" ca="1" si="10"/>
        <v>46191</v>
      </c>
      <c r="P40" s="27">
        <f t="shared" ca="1" si="10"/>
        <v>46192</v>
      </c>
      <c r="Q40" s="27">
        <f t="shared" ca="1" si="10"/>
        <v>46193</v>
      </c>
      <c r="R40" s="15"/>
      <c r="S40" s="40" t="s">
        <v>8</v>
      </c>
      <c r="T40" s="40"/>
      <c r="U40" s="40"/>
      <c r="V40" s="40"/>
      <c r="W40" s="40"/>
      <c r="X40" s="40"/>
      <c r="Y40" s="40"/>
      <c r="AA40" s="4"/>
    </row>
    <row r="41" spans="1:27" ht="18.75" x14ac:dyDescent="0.3">
      <c r="A41" s="24"/>
      <c r="B41" s="20"/>
      <c r="C41" s="27">
        <f ca="1">IF(I40="","",IF(MONTH(I40+1)&lt;&gt;MONTH(I40),"",I40+1))</f>
        <v>46159</v>
      </c>
      <c r="D41" s="27">
        <f t="shared" ca="1" si="9"/>
        <v>46160</v>
      </c>
      <c r="E41" s="27">
        <f t="shared" ca="1" si="9"/>
        <v>46161</v>
      </c>
      <c r="F41" s="27">
        <f t="shared" ca="1" si="9"/>
        <v>46162</v>
      </c>
      <c r="G41" s="31">
        <f t="shared" ca="1" si="9"/>
        <v>46163</v>
      </c>
      <c r="H41" s="32">
        <f t="shared" ca="1" si="9"/>
        <v>46164</v>
      </c>
      <c r="I41" s="32">
        <f t="shared" ca="1" si="9"/>
        <v>46165</v>
      </c>
      <c r="J41" s="21"/>
      <c r="K41" s="27">
        <f ca="1">IF(Q40="","",IF(MONTH(Q40+1)&lt;&gt;MONTH(Q40),"",Q40+1))</f>
        <v>46194</v>
      </c>
      <c r="L41" s="27">
        <f t="shared" ca="1" si="10"/>
        <v>46195</v>
      </c>
      <c r="M41" s="27">
        <f t="shared" ca="1" si="10"/>
        <v>46196</v>
      </c>
      <c r="N41" s="27">
        <f t="shared" ca="1" si="10"/>
        <v>46197</v>
      </c>
      <c r="O41" s="27">
        <f t="shared" ca="1" si="10"/>
        <v>46198</v>
      </c>
      <c r="P41" s="27">
        <f t="shared" ca="1" si="10"/>
        <v>46199</v>
      </c>
      <c r="Q41" s="27">
        <f t="shared" ca="1" si="10"/>
        <v>46200</v>
      </c>
      <c r="R41" s="15"/>
      <c r="S41" s="41" t="s">
        <v>20</v>
      </c>
      <c r="T41" s="42"/>
      <c r="U41" s="42"/>
      <c r="V41" s="42"/>
      <c r="W41" s="42"/>
      <c r="X41" s="42"/>
      <c r="Y41" s="42"/>
      <c r="AA41" s="4"/>
    </row>
    <row r="42" spans="1:27" ht="18.75" x14ac:dyDescent="0.3">
      <c r="A42" s="24"/>
      <c r="B42" s="20"/>
      <c r="C42" s="31">
        <f ca="1">IF(I41="","",IF(MONTH(I41+1)&lt;&gt;MONTH(I41),"",I41+1))</f>
        <v>46166</v>
      </c>
      <c r="D42" s="31">
        <f t="shared" ca="1" si="9"/>
        <v>46167</v>
      </c>
      <c r="E42" s="27">
        <f t="shared" ca="1" si="9"/>
        <v>46168</v>
      </c>
      <c r="F42" s="27">
        <f t="shared" ca="1" si="9"/>
        <v>46169</v>
      </c>
      <c r="G42" s="27">
        <f t="shared" ca="1" si="9"/>
        <v>46170</v>
      </c>
      <c r="H42" s="27">
        <f t="shared" ca="1" si="9"/>
        <v>46171</v>
      </c>
      <c r="I42" s="27">
        <f t="shared" ca="1" si="9"/>
        <v>46172</v>
      </c>
      <c r="J42" s="21"/>
      <c r="K42" s="27">
        <f ca="1">IF(Q41="","",IF(MONTH(Q41+1)&lt;&gt;MONTH(Q41),"",Q41+1))</f>
        <v>46201</v>
      </c>
      <c r="L42" s="27">
        <f t="shared" ca="1" si="10"/>
        <v>46202</v>
      </c>
      <c r="M42" s="27">
        <f t="shared" ca="1" si="10"/>
        <v>46203</v>
      </c>
      <c r="N42" s="27" t="str">
        <f t="shared" ca="1" si="10"/>
        <v/>
      </c>
      <c r="O42" s="27" t="str">
        <f t="shared" ca="1" si="10"/>
        <v/>
      </c>
      <c r="P42" s="27" t="str">
        <f t="shared" ca="1" si="10"/>
        <v/>
      </c>
      <c r="Q42" s="27" t="str">
        <f t="shared" ca="1" si="10"/>
        <v/>
      </c>
      <c r="R42" s="15"/>
      <c r="S42" s="42"/>
      <c r="T42" s="42"/>
      <c r="U42" s="42"/>
      <c r="V42" s="42"/>
      <c r="W42" s="42"/>
      <c r="X42" s="42"/>
      <c r="Y42" s="42"/>
      <c r="AA42" s="4"/>
    </row>
    <row r="43" spans="1:27" ht="18.75" customHeight="1" x14ac:dyDescent="0.3">
      <c r="A43" s="4"/>
      <c r="B43" s="10"/>
      <c r="C43" s="27">
        <f ca="1">IF(I42="","",IF(MONTH(I42+1)&lt;&gt;MONTH(I42),"",I42+1))</f>
        <v>46173</v>
      </c>
      <c r="D43" s="27" t="str">
        <f t="shared" ca="1" si="9"/>
        <v/>
      </c>
      <c r="E43" s="27" t="str">
        <f t="shared" ca="1" si="9"/>
        <v/>
      </c>
      <c r="F43" s="27" t="str">
        <f t="shared" ca="1" si="9"/>
        <v/>
      </c>
      <c r="G43" s="27" t="str">
        <f t="shared" ca="1" si="9"/>
        <v/>
      </c>
      <c r="H43" s="27" t="str">
        <f t="shared" ca="1" si="9"/>
        <v/>
      </c>
      <c r="I43" s="27" t="str">
        <f t="shared" ca="1" si="9"/>
        <v/>
      </c>
      <c r="J43" s="17"/>
      <c r="K43" s="27"/>
      <c r="L43" s="27"/>
      <c r="M43" s="27"/>
      <c r="N43" s="27"/>
      <c r="O43" s="27"/>
      <c r="P43" s="27"/>
      <c r="Q43" s="27"/>
      <c r="R43" s="15"/>
      <c r="S43" s="42"/>
      <c r="T43" s="42"/>
      <c r="U43" s="42"/>
      <c r="V43" s="42"/>
      <c r="W43" s="42"/>
      <c r="X43" s="42"/>
      <c r="Y43" s="42"/>
      <c r="AA43" s="4"/>
    </row>
    <row r="44" spans="1:27" ht="18" customHeight="1" x14ac:dyDescent="0.2">
      <c r="A44" s="4"/>
      <c r="C44" s="35" t="s">
        <v>14</v>
      </c>
      <c r="D44" s="35"/>
      <c r="E44" s="35"/>
      <c r="F44" s="35"/>
      <c r="G44" s="35"/>
      <c r="H44" s="35"/>
      <c r="I44" s="35"/>
      <c r="J44" s="1"/>
      <c r="K44" s="35" t="s">
        <v>4</v>
      </c>
      <c r="L44" s="35"/>
      <c r="M44" s="35"/>
      <c r="N44" s="35"/>
      <c r="O44" s="35"/>
      <c r="P44" s="35"/>
      <c r="Q44" s="35"/>
      <c r="R44" s="1"/>
      <c r="S44" s="42"/>
      <c r="T44" s="42"/>
      <c r="U44" s="42"/>
      <c r="V44" s="42"/>
      <c r="W44" s="42"/>
      <c r="X44" s="42"/>
      <c r="Y44" s="42"/>
      <c r="AA44" s="4"/>
    </row>
    <row r="45" spans="1:27" ht="80.25" customHeight="1" x14ac:dyDescent="0.2">
      <c r="A45" s="4"/>
      <c r="C45" s="35"/>
      <c r="D45" s="35"/>
      <c r="E45" s="35"/>
      <c r="F45" s="35"/>
      <c r="G45" s="35"/>
      <c r="H45" s="35"/>
      <c r="I45" s="35"/>
      <c r="J45" s="1"/>
      <c r="K45" s="35"/>
      <c r="L45" s="35"/>
      <c r="M45" s="35"/>
      <c r="N45" s="35"/>
      <c r="O45" s="35"/>
      <c r="P45" s="35"/>
      <c r="Q45" s="35"/>
      <c r="R45" s="1"/>
      <c r="S45" s="36" t="s">
        <v>15</v>
      </c>
      <c r="T45" s="36"/>
      <c r="U45" s="36"/>
      <c r="V45" s="36"/>
      <c r="W45" s="36"/>
      <c r="X45" s="36"/>
      <c r="Y45" s="36"/>
      <c r="AA45" s="4"/>
    </row>
    <row r="46" spans="1:27" ht="18" customHeight="1" x14ac:dyDescent="0.25">
      <c r="C46" s="1"/>
      <c r="D46" s="1"/>
      <c r="E46" s="1"/>
      <c r="F46" s="1"/>
      <c r="G46" s="1"/>
      <c r="H46" s="1"/>
      <c r="I46" s="1"/>
      <c r="J46" s="1"/>
      <c r="K46" s="11"/>
      <c r="L46" s="11"/>
      <c r="M46" s="11"/>
      <c r="N46" s="11"/>
      <c r="O46" s="11"/>
      <c r="P46" s="11"/>
      <c r="Q46" s="11"/>
      <c r="R46" s="1"/>
      <c r="S46" s="1"/>
      <c r="T46" s="1"/>
      <c r="U46" s="1"/>
      <c r="V46" s="1"/>
      <c r="W46" s="1"/>
      <c r="X46" s="1"/>
      <c r="Y46" s="1"/>
    </row>
    <row r="47" spans="1:27" s="10" customFormat="1" ht="21" customHeight="1" x14ac:dyDescent="0.3">
      <c r="J47" s="12"/>
      <c r="K47" s="1"/>
      <c r="L47" s="1"/>
      <c r="M47" s="1"/>
      <c r="N47" s="1"/>
      <c r="O47" s="1"/>
      <c r="P47" s="1"/>
      <c r="Q47" s="1"/>
    </row>
    <row r="48" spans="1:27" s="2" customFormat="1" ht="16.5" customHeight="1" x14ac:dyDescent="0.3">
      <c r="K48" s="10"/>
      <c r="L48" s="10"/>
      <c r="M48" s="10"/>
      <c r="N48" s="10"/>
      <c r="O48" s="10"/>
      <c r="P48" s="10"/>
      <c r="Q48" s="10"/>
    </row>
    <row r="49" spans="3:25" s="11" customFormat="1" ht="18" customHeight="1" x14ac:dyDescent="0.25">
      <c r="J49" s="2"/>
      <c r="K49" s="2"/>
      <c r="L49" s="2"/>
      <c r="M49" s="2"/>
      <c r="N49" s="2"/>
      <c r="O49" s="2"/>
      <c r="P49" s="2"/>
      <c r="Q49" s="2"/>
    </row>
    <row r="50" spans="3:25" s="11" customFormat="1" ht="18" customHeight="1" x14ac:dyDescent="0.25">
      <c r="J50" s="2"/>
    </row>
    <row r="51" spans="3:25" s="11" customFormat="1" ht="18" customHeight="1" x14ac:dyDescent="0.25">
      <c r="J51" s="2"/>
    </row>
    <row r="52" spans="3:25" s="11" customFormat="1" ht="18" customHeight="1" x14ac:dyDescent="0.25">
      <c r="J52" s="2"/>
    </row>
    <row r="53" spans="3:25" s="11" customFormat="1" ht="18" customHeight="1" x14ac:dyDescent="0.25">
      <c r="J53" s="2"/>
    </row>
    <row r="54" spans="3:25" s="11" customFormat="1" ht="18" customHeight="1" x14ac:dyDescent="0.25">
      <c r="J54" s="2"/>
    </row>
    <row r="55" spans="3:25" ht="15.75" x14ac:dyDescent="0.25">
      <c r="C55" s="1"/>
      <c r="D55" s="1"/>
      <c r="E55" s="1"/>
      <c r="F55" s="1"/>
      <c r="G55" s="1"/>
      <c r="H55" s="1"/>
      <c r="I55" s="1"/>
      <c r="J55" s="1"/>
      <c r="K55" s="11"/>
      <c r="L55" s="11"/>
      <c r="M55" s="11"/>
      <c r="N55" s="11"/>
      <c r="O55" s="11"/>
      <c r="P55" s="11"/>
      <c r="Q55" s="11"/>
      <c r="R55" s="1"/>
      <c r="S55" s="1"/>
      <c r="T55" s="1"/>
      <c r="U55" s="1"/>
      <c r="V55" s="1"/>
      <c r="W55" s="1"/>
      <c r="X55" s="1"/>
      <c r="Y55" s="1"/>
    </row>
    <row r="56" spans="3:25" x14ac:dyDescent="0.2">
      <c r="J56" s="1"/>
      <c r="K56" s="1"/>
      <c r="L56" s="1"/>
      <c r="M56" s="1"/>
      <c r="N56" s="1"/>
      <c r="O56" s="1"/>
      <c r="P56" s="1"/>
      <c r="Q56" s="1"/>
      <c r="R56" s="1"/>
    </row>
    <row r="57" spans="3:25" s="1" customFormat="1" ht="15" customHeight="1" x14ac:dyDescent="0.2">
      <c r="K57" s="3"/>
      <c r="L57" s="3"/>
      <c r="M57" s="3"/>
      <c r="N57" s="3"/>
      <c r="O57" s="3"/>
      <c r="P57" s="3"/>
      <c r="Q57" s="3"/>
    </row>
    <row r="58" spans="3:25" ht="13.5" customHeight="1" x14ac:dyDescent="0.2">
      <c r="J58" s="1"/>
      <c r="K58" s="1"/>
      <c r="L58" s="1"/>
      <c r="M58" s="1"/>
      <c r="N58" s="1"/>
      <c r="O58" s="1"/>
      <c r="P58" s="1"/>
      <c r="Q58" s="1"/>
      <c r="R58" s="1"/>
    </row>
    <row r="59" spans="3:25" ht="13.5" customHeight="1" x14ac:dyDescent="0.2">
      <c r="J59" s="1"/>
      <c r="R59" s="1"/>
    </row>
    <row r="60" spans="3:25" ht="13.5" customHeight="1" x14ac:dyDescent="0.2">
      <c r="J60" s="1"/>
      <c r="R60" s="1"/>
    </row>
    <row r="61" spans="3:25" ht="13.5" customHeight="1" x14ac:dyDescent="0.2">
      <c r="J61" s="1"/>
      <c r="R61" s="1"/>
    </row>
    <row r="62" spans="3:25" ht="13.5" customHeight="1" x14ac:dyDescent="0.2">
      <c r="J62" s="1"/>
      <c r="R62" s="1"/>
    </row>
    <row r="63" spans="3:25" ht="13.5" customHeight="1" x14ac:dyDescent="0.2">
      <c r="J63" s="1"/>
      <c r="R63" s="1"/>
    </row>
  </sheetData>
  <dataConsolidate/>
  <mergeCells count="33">
    <mergeCell ref="E2:G2"/>
    <mergeCell ref="K2:L2"/>
    <mergeCell ref="P2:Q2"/>
    <mergeCell ref="C25:I25"/>
    <mergeCell ref="K25:Q25"/>
    <mergeCell ref="C6:I6"/>
    <mergeCell ref="K6:Q6"/>
    <mergeCell ref="C15:I15"/>
    <mergeCell ref="K15:Q15"/>
    <mergeCell ref="C4:Y4"/>
    <mergeCell ref="C14:I14"/>
    <mergeCell ref="K13:Q14"/>
    <mergeCell ref="S13:Y14"/>
    <mergeCell ref="C36:I36"/>
    <mergeCell ref="K36:Q36"/>
    <mergeCell ref="S36:Y36"/>
    <mergeCell ref="S25:Y25"/>
    <mergeCell ref="S6:Y6"/>
    <mergeCell ref="S15:Y15"/>
    <mergeCell ref="C23:I23"/>
    <mergeCell ref="S23:Y23"/>
    <mergeCell ref="C33:I33"/>
    <mergeCell ref="S33:Y33"/>
    <mergeCell ref="K33:Q34"/>
    <mergeCell ref="K23:Q23"/>
    <mergeCell ref="C44:I45"/>
    <mergeCell ref="K44:Q45"/>
    <mergeCell ref="S45:Y45"/>
    <mergeCell ref="S37:Y37"/>
    <mergeCell ref="S38:Y38"/>
    <mergeCell ref="S39:Y39"/>
    <mergeCell ref="S40:Y40"/>
    <mergeCell ref="S41:Y44"/>
  </mergeCells>
  <conditionalFormatting sqref="C6">
    <cfRule type="expression" dxfId="12" priority="13">
      <formula>$K$2=1</formula>
    </cfRule>
  </conditionalFormatting>
  <conditionalFormatting sqref="C15">
    <cfRule type="expression" dxfId="11" priority="10">
      <formula>$K$2=1</formula>
    </cfRule>
  </conditionalFormatting>
  <conditionalFormatting sqref="C25">
    <cfRule type="expression" dxfId="10" priority="7">
      <formula>$K$2=1</formula>
    </cfRule>
  </conditionalFormatting>
  <conditionalFormatting sqref="C36">
    <cfRule type="expression" dxfId="9" priority="4">
      <formula>$K$2=1</formula>
    </cfRule>
  </conditionalFormatting>
  <conditionalFormatting sqref="K6">
    <cfRule type="expression" dxfId="8" priority="12">
      <formula>$K$2=1</formula>
    </cfRule>
  </conditionalFormatting>
  <conditionalFormatting sqref="K15">
    <cfRule type="expression" dxfId="7" priority="9">
      <formula>$K$2=1</formula>
    </cfRule>
  </conditionalFormatting>
  <conditionalFormatting sqref="K25">
    <cfRule type="expression" dxfId="6" priority="6">
      <formula>$K$2=1</formula>
    </cfRule>
  </conditionalFormatting>
  <conditionalFormatting sqref="K36">
    <cfRule type="expression" dxfId="5" priority="3">
      <formula>$K$2=1</formula>
    </cfRule>
  </conditionalFormatting>
  <conditionalFormatting sqref="K8:Q12 S8:Y12 C8:I13 K13 S13 C14 K17:Q21 C17:I22 S17:Y22 C23 K23 S23 C27:I32 K27:Q32 S27:Y32 C33 K33 S33 C38:I43 K38:Q43 S38:Y43 C44 K44 S44">
    <cfRule type="expression" dxfId="4" priority="1">
      <formula>OR(WEEKDAY(C8,1)=1,WEEKDAY(C8,1)=7)</formula>
    </cfRule>
  </conditionalFormatting>
  <conditionalFormatting sqref="S6">
    <cfRule type="expression" dxfId="3" priority="11">
      <formula>$K$2=1</formula>
    </cfRule>
  </conditionalFormatting>
  <conditionalFormatting sqref="S15">
    <cfRule type="expression" dxfId="2" priority="8">
      <formula>$K$2=1</formula>
    </cfRule>
  </conditionalFormatting>
  <conditionalFormatting sqref="S25">
    <cfRule type="expression" dxfId="1" priority="5">
      <formula>$K$2=1</formula>
    </cfRule>
  </conditionalFormatting>
  <conditionalFormatting sqref="S36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4" xr:uid="{9072433F-39E6-45CA-A4A3-8375C54FF1B6}"/>
  </dataValidations>
  <printOptions horizontalCentered="1" verticalCentered="1"/>
  <pageMargins left="0.25" right="0.25" top="0.15" bottom="0.15" header="0" footer="0"/>
  <pageSetup scale="90" orientation="portrait" r:id="rId1"/>
  <headerFooter alignWithMargins="0"/>
  <rowBreaks count="1" manualBreakCount="1">
    <brk id="43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U F V 0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U F V 0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V d F o o i k e 4 D g A A A B E A A A A T A B w A R m 9 y b X V s Y X M v U 2 V j d G l v b j E u b S C i G A A o o B Q A A A A A A A A A A A A A A A A A A A A A A A A A A A A r T k 0 u y c z P U w i G 0 I b W A F B L A Q I t A B Q A A g A I A F B V d F p L Q M D j p A A A A P Y A A A A S A A A A A A A A A A A A A A A A A A A A A A B D b 2 5 m a W c v U G F j a 2 F n Z S 5 4 b W x Q S w E C L Q A U A A I A C A B Q V X R a D 8 r p q 6 Q A A A D p A A A A E w A A A A A A A A A A A A A A A A D w A A A A W 0 N v b n R l b n R f V H l w Z X N d L n h t b F B L A Q I t A B Q A A g A I A F B V d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l q I P j T G s N Q Y N / G K I M + n e l A A A A A A I A A A A A A A N m A A D A A A A A E A A A A F O f r o j 3 i W 9 r I g 1 a 7 u V u 1 T k A A A A A B I A A A K A A A A A Q A A A A b h B w s j F I 0 M 7 p H h 7 w z Z x s M F A A A A D K 1 T 5 h Y r 6 K i p k F C l 0 w L R 0 9 D A z E z B Z w 8 B Q P d F l i r W N M x T b G Y F C Y u S x u U 8 X S 1 / e h O + V 4 b n n x a m Z U T B o Q y I R 9 Q u q j 6 7 G G / y p f Q d M l R E j G m L U O 8 R Q A A A D X C h w a L j X n r O B D 8 x / y p A T V a p 4 B P Q = = < / D a t a M a s h u p > 
</file>

<file path=customXml/itemProps1.xml><?xml version="1.0" encoding="utf-8"?>
<ds:datastoreItem xmlns:ds="http://schemas.openxmlformats.org/officeDocument/2006/customXml" ds:itemID="{AB08FC6E-3612-4DDB-A8A6-59E6B2706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54950C-8E27-4EE5-842E-72FE52FC9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A3E37-EFFB-47BF-8AC8-678FA3705F40}">
  <ds:schemaRefs>
    <ds:schemaRef ds:uri="71af3243-3dd4-4a8d-8c0d-dd76da1f02a5"/>
    <ds:schemaRef ds:uri="16c05727-aa75-4e4a-9b5f-8a80a1165891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230e9df3-be65-4c73-a93b-d1236ebd677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1040548-AC37-4DF0-A5DE-028BC20D4E9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2025-11-04T17:29:51Z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