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4_{1D92D89A-2468-42C6-B52C-87342980B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" sheetId="7" r:id="rId1"/>
  </sheets>
  <definedNames>
    <definedName name="_xlnm.Print_Area" localSheetId="0">Calendar!$C$3:$Y$38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7" l="1"/>
  <c r="Q5" i="7"/>
  <c r="G5" i="7"/>
  <c r="O5" i="7"/>
  <c r="Y5" i="7"/>
  <c r="W5" i="7"/>
  <c r="I33" i="7"/>
  <c r="Q33" i="7"/>
  <c r="O33" i="7"/>
  <c r="G33" i="7"/>
  <c r="E33" i="7"/>
  <c r="W23" i="7"/>
  <c r="O23" i="7"/>
  <c r="I23" i="7"/>
  <c r="Y23" i="7"/>
  <c r="Q23" i="7"/>
  <c r="G23" i="7"/>
  <c r="W14" i="7"/>
  <c r="O14" i="7"/>
  <c r="Y14" i="7"/>
  <c r="Q14" i="7"/>
  <c r="I14" i="7"/>
  <c r="G14" i="7"/>
  <c r="C5" i="7"/>
  <c r="D5" i="7"/>
  <c r="E5" i="7"/>
  <c r="F5" i="7"/>
  <c r="H5" i="7"/>
  <c r="K5" i="7"/>
  <c r="L5" i="7"/>
  <c r="M5" i="7"/>
  <c r="N5" i="7"/>
  <c r="P5" i="7"/>
  <c r="S5" i="7"/>
  <c r="T5" i="7"/>
  <c r="U5" i="7"/>
  <c r="V5" i="7"/>
  <c r="X5" i="7"/>
  <c r="C14" i="7"/>
  <c r="D14" i="7"/>
  <c r="E14" i="7"/>
  <c r="F14" i="7"/>
  <c r="H14" i="7"/>
  <c r="K14" i="7"/>
  <c r="L14" i="7"/>
  <c r="M14" i="7"/>
  <c r="N14" i="7"/>
  <c r="P14" i="7"/>
  <c r="S14" i="7"/>
  <c r="T14" i="7"/>
  <c r="U14" i="7"/>
  <c r="V14" i="7"/>
  <c r="X14" i="7"/>
  <c r="C23" i="7"/>
  <c r="D23" i="7"/>
  <c r="E23" i="7"/>
  <c r="F23" i="7"/>
  <c r="H23" i="7"/>
  <c r="K23" i="7"/>
  <c r="L23" i="7"/>
  <c r="M23" i="7"/>
  <c r="N23" i="7"/>
  <c r="P23" i="7"/>
  <c r="S23" i="7"/>
  <c r="T23" i="7"/>
  <c r="U23" i="7"/>
  <c r="V23" i="7"/>
  <c r="X23" i="7"/>
  <c r="C33" i="7"/>
  <c r="D33" i="7"/>
  <c r="F33" i="7"/>
  <c r="H33" i="7"/>
  <c r="K33" i="7"/>
  <c r="L33" i="7"/>
  <c r="M33" i="7"/>
  <c r="N33" i="7"/>
  <c r="P33" i="7"/>
  <c r="E2" i="7"/>
  <c r="C4" i="7" s="1"/>
  <c r="C6" i="7" l="1"/>
  <c r="D6" i="7" s="1"/>
  <c r="E6" i="7" s="1"/>
  <c r="F6" i="7" s="1"/>
  <c r="G6" i="7" s="1"/>
  <c r="H6" i="7" s="1"/>
  <c r="I6" i="7" s="1"/>
  <c r="C7" i="7" s="1"/>
  <c r="D7" i="7" s="1"/>
  <c r="E7" i="7" s="1"/>
  <c r="F7" i="7" s="1"/>
  <c r="G7" i="7" s="1"/>
  <c r="H7" i="7" s="1"/>
  <c r="I7" i="7" s="1"/>
  <c r="C8" i="7" s="1"/>
  <c r="D8" i="7" s="1"/>
  <c r="E8" i="7" s="1"/>
  <c r="F8" i="7" s="1"/>
  <c r="G8" i="7" s="1"/>
  <c r="H8" i="7" s="1"/>
  <c r="I8" i="7" s="1"/>
  <c r="C9" i="7" s="1"/>
  <c r="D9" i="7" s="1"/>
  <c r="E9" i="7" s="1"/>
  <c r="F9" i="7" s="1"/>
  <c r="G9" i="7" s="1"/>
  <c r="H9" i="7" s="1"/>
  <c r="I9" i="7" s="1"/>
  <c r="C10" i="7" s="1"/>
  <c r="D10" i="7" s="1"/>
  <c r="E10" i="7" s="1"/>
  <c r="F10" i="7" s="1"/>
  <c r="G10" i="7" s="1"/>
  <c r="H10" i="7" s="1"/>
  <c r="I10" i="7" s="1"/>
  <c r="C11" i="7" s="1"/>
  <c r="D11" i="7" s="1"/>
  <c r="E11" i="7" s="1"/>
  <c r="F11" i="7" s="1"/>
  <c r="G11" i="7" s="1"/>
  <c r="H11" i="7" s="1"/>
  <c r="I11" i="7" s="1"/>
  <c r="K4" i="7"/>
  <c r="S4" i="7" l="1"/>
  <c r="K6" i="7"/>
  <c r="L6" i="7" s="1"/>
  <c r="M6" i="7" s="1"/>
  <c r="N6" i="7" s="1"/>
  <c r="O6" i="7" s="1"/>
  <c r="P6" i="7" s="1"/>
  <c r="Q6" i="7" s="1"/>
  <c r="K7" i="7" s="1"/>
  <c r="L7" i="7" s="1"/>
  <c r="M7" i="7" s="1"/>
  <c r="N7" i="7" s="1"/>
  <c r="O7" i="7" s="1"/>
  <c r="P7" i="7" s="1"/>
  <c r="Q7" i="7" s="1"/>
  <c r="K8" i="7" s="1"/>
  <c r="L8" i="7" s="1"/>
  <c r="M8" i="7" s="1"/>
  <c r="N8" i="7" s="1"/>
  <c r="O8" i="7" s="1"/>
  <c r="P8" i="7" s="1"/>
  <c r="Q8" i="7" s="1"/>
  <c r="K9" i="7" s="1"/>
  <c r="L9" i="7" s="1"/>
  <c r="M9" i="7" s="1"/>
  <c r="N9" i="7" s="1"/>
  <c r="O9" i="7" s="1"/>
  <c r="P9" i="7" s="1"/>
  <c r="Q9" i="7" s="1"/>
  <c r="K10" i="7" s="1"/>
  <c r="L10" i="7" s="1"/>
  <c r="M10" i="7" s="1"/>
  <c r="N10" i="7" s="1"/>
  <c r="O10" i="7" s="1"/>
  <c r="P10" i="7" s="1"/>
  <c r="Q10" i="7" s="1"/>
  <c r="C13" i="7" l="1"/>
  <c r="S6" i="7"/>
  <c r="T6" i="7" s="1"/>
  <c r="U6" i="7" s="1"/>
  <c r="V6" i="7" s="1"/>
  <c r="W6" i="7" s="1"/>
  <c r="X6" i="7" s="1"/>
  <c r="Y6" i="7" s="1"/>
  <c r="S7" i="7" s="1"/>
  <c r="T7" i="7" s="1"/>
  <c r="U7" i="7" s="1"/>
  <c r="V7" i="7" s="1"/>
  <c r="W7" i="7" s="1"/>
  <c r="X7" i="7" s="1"/>
  <c r="Y7" i="7" s="1"/>
  <c r="S8" i="7" s="1"/>
  <c r="T8" i="7" s="1"/>
  <c r="U8" i="7" s="1"/>
  <c r="V8" i="7" s="1"/>
  <c r="W8" i="7" s="1"/>
  <c r="X8" i="7" s="1"/>
  <c r="Y8" i="7" s="1"/>
  <c r="S9" i="7" s="1"/>
  <c r="T9" i="7" s="1"/>
  <c r="U9" i="7" s="1"/>
  <c r="V9" i="7" s="1"/>
  <c r="W9" i="7" s="1"/>
  <c r="X9" i="7" s="1"/>
  <c r="Y9" i="7" s="1"/>
  <c r="S10" i="7" s="1"/>
  <c r="T10" i="7" s="1"/>
  <c r="U10" i="7" s="1"/>
  <c r="V10" i="7" s="1"/>
  <c r="W10" i="7" s="1"/>
  <c r="X10" i="7" s="1"/>
  <c r="Y10" i="7" s="1"/>
  <c r="K13" i="7" l="1"/>
  <c r="C15" i="7"/>
  <c r="D15" i="7" s="1"/>
  <c r="E15" i="7" s="1"/>
  <c r="F15" i="7" s="1"/>
  <c r="G15" i="7" s="1"/>
  <c r="H15" i="7" s="1"/>
  <c r="I15" i="7" s="1"/>
  <c r="C16" i="7" s="1"/>
  <c r="D16" i="7" s="1"/>
  <c r="E16" i="7" s="1"/>
  <c r="F16" i="7" s="1"/>
  <c r="G16" i="7" s="1"/>
  <c r="H16" i="7" s="1"/>
  <c r="I16" i="7" s="1"/>
  <c r="C17" i="7" s="1"/>
  <c r="D17" i="7" s="1"/>
  <c r="E17" i="7" s="1"/>
  <c r="F17" i="7" s="1"/>
  <c r="G17" i="7" s="1"/>
  <c r="H17" i="7" s="1"/>
  <c r="I17" i="7" s="1"/>
  <c r="C18" i="7" s="1"/>
  <c r="D18" i="7" s="1"/>
  <c r="E18" i="7" s="1"/>
  <c r="F18" i="7" s="1"/>
  <c r="G18" i="7" s="1"/>
  <c r="H18" i="7" s="1"/>
  <c r="I18" i="7" s="1"/>
  <c r="C19" i="7" s="1"/>
  <c r="D19" i="7" s="1"/>
  <c r="E19" i="7" s="1"/>
  <c r="F19" i="7" s="1"/>
  <c r="G19" i="7" s="1"/>
  <c r="H19" i="7" s="1"/>
  <c r="I19" i="7" s="1"/>
  <c r="C20" i="7" s="1"/>
  <c r="D20" i="7" s="1"/>
  <c r="E20" i="7" s="1"/>
  <c r="F20" i="7" s="1"/>
  <c r="G20" i="7" s="1"/>
  <c r="H20" i="7" s="1"/>
  <c r="I20" i="7" s="1"/>
  <c r="K15" i="7" l="1"/>
  <c r="L15" i="7" s="1"/>
  <c r="M15" i="7" s="1"/>
  <c r="N15" i="7" s="1"/>
  <c r="O15" i="7" s="1"/>
  <c r="P15" i="7" s="1"/>
  <c r="Q15" i="7" s="1"/>
  <c r="K16" i="7" s="1"/>
  <c r="L16" i="7" s="1"/>
  <c r="M16" i="7" s="1"/>
  <c r="N16" i="7" s="1"/>
  <c r="O16" i="7" s="1"/>
  <c r="P16" i="7" s="1"/>
  <c r="Q16" i="7" s="1"/>
  <c r="K17" i="7" s="1"/>
  <c r="L17" i="7" s="1"/>
  <c r="M17" i="7" s="1"/>
  <c r="N17" i="7" s="1"/>
  <c r="O17" i="7" s="1"/>
  <c r="P17" i="7" s="1"/>
  <c r="Q17" i="7" s="1"/>
  <c r="K18" i="7" s="1"/>
  <c r="L18" i="7" s="1"/>
  <c r="M18" i="7" s="1"/>
  <c r="N18" i="7" s="1"/>
  <c r="O18" i="7" s="1"/>
  <c r="P18" i="7" s="1"/>
  <c r="Q18" i="7" s="1"/>
  <c r="K19" i="7" s="1"/>
  <c r="L19" i="7" s="1"/>
  <c r="M19" i="7" s="1"/>
  <c r="N19" i="7" s="1"/>
  <c r="O19" i="7" s="1"/>
  <c r="P19" i="7" s="1"/>
  <c r="Q19" i="7" s="1"/>
  <c r="S13" i="7"/>
  <c r="C22" i="7" l="1"/>
  <c r="S15" i="7"/>
  <c r="T15" i="7" s="1"/>
  <c r="U15" i="7" s="1"/>
  <c r="V15" i="7" s="1"/>
  <c r="W15" i="7" s="1"/>
  <c r="X15" i="7" s="1"/>
  <c r="Y15" i="7" s="1"/>
  <c r="S16" i="7" s="1"/>
  <c r="T16" i="7" s="1"/>
  <c r="U16" i="7" s="1"/>
  <c r="V16" i="7" s="1"/>
  <c r="W16" i="7" s="1"/>
  <c r="X16" i="7" s="1"/>
  <c r="Y16" i="7" s="1"/>
  <c r="S17" i="7" s="1"/>
  <c r="T17" i="7" s="1"/>
  <c r="U17" i="7" s="1"/>
  <c r="V17" i="7" s="1"/>
  <c r="W17" i="7" s="1"/>
  <c r="X17" i="7" s="1"/>
  <c r="Y17" i="7" s="1"/>
  <c r="S18" i="7" s="1"/>
  <c r="T18" i="7" s="1"/>
  <c r="U18" i="7" s="1"/>
  <c r="V18" i="7" s="1"/>
  <c r="W18" i="7" s="1"/>
  <c r="X18" i="7" s="1"/>
  <c r="Y18" i="7" s="1"/>
  <c r="S19" i="7" s="1"/>
  <c r="T19" i="7" s="1"/>
  <c r="U19" i="7" s="1"/>
  <c r="V19" i="7" s="1"/>
  <c r="W19" i="7" s="1"/>
  <c r="X19" i="7" l="1"/>
  <c r="Y19" i="7" s="1"/>
  <c r="C24" i="7"/>
  <c r="D24" i="7" s="1"/>
  <c r="E24" i="7" s="1"/>
  <c r="F24" i="7" s="1"/>
  <c r="G24" i="7" s="1"/>
  <c r="H24" i="7" s="1"/>
  <c r="I24" i="7" s="1"/>
  <c r="C25" i="7" s="1"/>
  <c r="D25" i="7" s="1"/>
  <c r="E25" i="7" s="1"/>
  <c r="F25" i="7" s="1"/>
  <c r="G25" i="7" s="1"/>
  <c r="H25" i="7" s="1"/>
  <c r="I25" i="7" s="1"/>
  <c r="C26" i="7" s="1"/>
  <c r="D26" i="7" s="1"/>
  <c r="E26" i="7" s="1"/>
  <c r="F26" i="7" s="1"/>
  <c r="G26" i="7" s="1"/>
  <c r="H26" i="7" s="1"/>
  <c r="I26" i="7" s="1"/>
  <c r="C27" i="7" s="1"/>
  <c r="D27" i="7" s="1"/>
  <c r="E27" i="7" s="1"/>
  <c r="F27" i="7" s="1"/>
  <c r="G27" i="7" s="1"/>
  <c r="H27" i="7" s="1"/>
  <c r="I27" i="7" s="1"/>
  <c r="C28" i="7" s="1"/>
  <c r="D28" i="7" s="1"/>
  <c r="E28" i="7" s="1"/>
  <c r="F28" i="7" s="1"/>
  <c r="G28" i="7" s="1"/>
  <c r="H28" i="7" s="1"/>
  <c r="I28" i="7" s="1"/>
  <c r="C29" i="7" s="1"/>
  <c r="D29" i="7" s="1"/>
  <c r="E29" i="7" s="1"/>
  <c r="F29" i="7" s="1"/>
  <c r="G29" i="7" s="1"/>
  <c r="H29" i="7" s="1"/>
  <c r="I29" i="7" s="1"/>
  <c r="K22" i="7"/>
  <c r="S22" i="7" l="1"/>
  <c r="K24" i="7"/>
  <c r="L24" i="7" s="1"/>
  <c r="M24" i="7" s="1"/>
  <c r="N24" i="7" s="1"/>
  <c r="O24" i="7" s="1"/>
  <c r="P24" i="7" s="1"/>
  <c r="Q24" i="7" s="1"/>
  <c r="K25" i="7" s="1"/>
  <c r="L25" i="7" s="1"/>
  <c r="M25" i="7" s="1"/>
  <c r="N25" i="7" s="1"/>
  <c r="O25" i="7" s="1"/>
  <c r="P25" i="7" s="1"/>
  <c r="Q25" i="7" s="1"/>
  <c r="K26" i="7" s="1"/>
  <c r="L26" i="7" s="1"/>
  <c r="M26" i="7" s="1"/>
  <c r="N26" i="7" s="1"/>
  <c r="O26" i="7" s="1"/>
  <c r="P26" i="7" s="1"/>
  <c r="Q26" i="7" s="1"/>
  <c r="K27" i="7" s="1"/>
  <c r="L27" i="7" s="1"/>
  <c r="M27" i="7" s="1"/>
  <c r="N27" i="7" s="1"/>
  <c r="O27" i="7" s="1"/>
  <c r="P27" i="7" s="1"/>
  <c r="Q27" i="7" s="1"/>
  <c r="K28" i="7" s="1"/>
  <c r="L28" i="7" s="1"/>
  <c r="M28" i="7" s="1"/>
  <c r="N28" i="7" s="1"/>
  <c r="O28" i="7" s="1"/>
  <c r="P28" i="7" s="1"/>
  <c r="Q28" i="7" s="1"/>
  <c r="K29" i="7" s="1"/>
  <c r="L29" i="7" s="1"/>
  <c r="M29" i="7" s="1"/>
  <c r="N29" i="7" s="1"/>
  <c r="O29" i="7" s="1"/>
  <c r="P29" i="7" s="1"/>
  <c r="Q29" i="7" s="1"/>
  <c r="S24" i="7" l="1"/>
  <c r="T24" i="7" s="1"/>
  <c r="U24" i="7" s="1"/>
  <c r="V24" i="7" s="1"/>
  <c r="W24" i="7" s="1"/>
  <c r="X24" i="7" s="1"/>
  <c r="Y24" i="7" s="1"/>
  <c r="S25" i="7" s="1"/>
  <c r="T25" i="7" s="1"/>
  <c r="U25" i="7" s="1"/>
  <c r="V25" i="7" s="1"/>
  <c r="W25" i="7" s="1"/>
  <c r="X25" i="7" s="1"/>
  <c r="Y25" i="7" s="1"/>
  <c r="S26" i="7" s="1"/>
  <c r="T26" i="7" s="1"/>
  <c r="U26" i="7" s="1"/>
  <c r="V26" i="7" s="1"/>
  <c r="W26" i="7" s="1"/>
  <c r="X26" i="7" s="1"/>
  <c r="Y26" i="7" s="1"/>
  <c r="S27" i="7" s="1"/>
  <c r="T27" i="7" s="1"/>
  <c r="U27" i="7" s="1"/>
  <c r="V27" i="7" s="1"/>
  <c r="W27" i="7" s="1"/>
  <c r="X27" i="7" s="1"/>
  <c r="Y27" i="7" s="1"/>
  <c r="S28" i="7" s="1"/>
  <c r="T28" i="7" s="1"/>
  <c r="U28" i="7" s="1"/>
  <c r="V28" i="7" s="1"/>
  <c r="W28" i="7" s="1"/>
  <c r="X28" i="7" s="1"/>
  <c r="Y28" i="7" s="1"/>
  <c r="S29" i="7" s="1"/>
  <c r="T29" i="7" s="1"/>
  <c r="U29" i="7" s="1"/>
  <c r="V29" i="7" s="1"/>
  <c r="W29" i="7" s="1"/>
  <c r="X29" i="7" s="1"/>
  <c r="Y29" i="7" s="1"/>
  <c r="C32" i="7"/>
  <c r="C34" i="7" l="1"/>
  <c r="D34" i="7" s="1"/>
  <c r="E34" i="7" s="1"/>
  <c r="F34" i="7" s="1"/>
  <c r="G34" i="7" s="1"/>
  <c r="H34" i="7" s="1"/>
  <c r="I34" i="7" s="1"/>
  <c r="C35" i="7" s="1"/>
  <c r="D35" i="7" s="1"/>
  <c r="E35" i="7" s="1"/>
  <c r="F35" i="7" s="1"/>
  <c r="G35" i="7" s="1"/>
  <c r="H35" i="7" s="1"/>
  <c r="I35" i="7" s="1"/>
  <c r="C36" i="7" s="1"/>
  <c r="D36" i="7" s="1"/>
  <c r="E36" i="7" s="1"/>
  <c r="F36" i="7" s="1"/>
  <c r="G36" i="7" s="1"/>
  <c r="H36" i="7" s="1"/>
  <c r="I36" i="7" s="1"/>
  <c r="C37" i="7" s="1"/>
  <c r="D37" i="7" s="1"/>
  <c r="E37" i="7" s="1"/>
  <c r="F37" i="7" s="1"/>
  <c r="G37" i="7" s="1"/>
  <c r="H37" i="7" s="1"/>
  <c r="I37" i="7" s="1"/>
  <c r="C38" i="7" s="1"/>
  <c r="D38" i="7" s="1"/>
  <c r="E38" i="7" s="1"/>
  <c r="F38" i="7" s="1"/>
  <c r="G38" i="7" s="1"/>
  <c r="H38" i="7" s="1"/>
  <c r="I38" i="7" s="1"/>
  <c r="C39" i="7" s="1"/>
  <c r="D39" i="7" s="1"/>
  <c r="E39" i="7" s="1"/>
  <c r="F39" i="7" s="1"/>
  <c r="G39" i="7" s="1"/>
  <c r="H39" i="7" s="1"/>
  <c r="I39" i="7" s="1"/>
  <c r="K32" i="7"/>
  <c r="K34" i="7" s="1"/>
  <c r="L34" i="7" s="1"/>
  <c r="M34" i="7" s="1"/>
  <c r="N34" i="7" s="1"/>
  <c r="O34" i="7" s="1"/>
  <c r="P34" i="7" s="1"/>
  <c r="Q34" i="7" s="1"/>
  <c r="K35" i="7" s="1"/>
  <c r="L35" i="7" s="1"/>
  <c r="M35" i="7" s="1"/>
  <c r="N35" i="7" s="1"/>
  <c r="O35" i="7" s="1"/>
  <c r="P35" i="7" s="1"/>
  <c r="Q35" i="7" s="1"/>
  <c r="K36" i="7" s="1"/>
  <c r="L36" i="7" s="1"/>
  <c r="M36" i="7" s="1"/>
  <c r="N36" i="7" s="1"/>
  <c r="O36" i="7" s="1"/>
  <c r="P36" i="7" s="1"/>
  <c r="Q36" i="7" s="1"/>
  <c r="K37" i="7" s="1"/>
  <c r="L37" i="7" s="1"/>
  <c r="M37" i="7" s="1"/>
  <c r="N37" i="7" s="1"/>
  <c r="O37" i="7" s="1"/>
  <c r="P37" i="7" s="1"/>
  <c r="Q37" i="7" s="1"/>
  <c r="K38" i="7" s="1"/>
  <c r="L38" i="7" s="1"/>
  <c r="M38" i="7" s="1"/>
  <c r="N38" i="7" s="1"/>
  <c r="O38" i="7" s="1"/>
  <c r="P38" i="7" s="1"/>
  <c r="Q38" i="7" s="1"/>
</calcChain>
</file>

<file path=xl/sharedStrings.xml><?xml version="1.0" encoding="utf-8"?>
<sst xmlns="http://schemas.openxmlformats.org/spreadsheetml/2006/main" count="23" uniqueCount="23">
  <si>
    <t xml:space="preserve">Start Day </t>
  </si>
  <si>
    <t xml:space="preserve">Month </t>
  </si>
  <si>
    <t xml:space="preserve">Year </t>
  </si>
  <si>
    <t>1:Sun, 2:Mon …</t>
  </si>
  <si>
    <t>School Events</t>
  </si>
  <si>
    <t>Schedule Changes/Notification</t>
  </si>
  <si>
    <t>Jewish Holidays or No School</t>
  </si>
  <si>
    <t>Notification</t>
  </si>
  <si>
    <t>First &amp; Last Day of School</t>
  </si>
  <si>
    <t>Hillel Academy School Calendar 2026-27</t>
  </si>
  <si>
    <t xml:space="preserve">Apr. 19th-May 2nd - Pesach Break
</t>
  </si>
  <si>
    <t>10th - Erev Shavous; School for 3rd-8th Grade Boys Only; Noon Dismissal
11th-12th - Shavuos Break
13th - 9:00 AM Shacharis; 8B Graduation
14th - 8G Graduation
15th - Last Day of School; Noon Dismissal</t>
  </si>
  <si>
    <r>
      <rPr>
        <b/>
        <sz val="11"/>
        <rFont val="Seaford"/>
        <scheme val="minor"/>
      </rPr>
      <t xml:space="preserve">Sunday Class Schedule:                       </t>
    </r>
    <r>
      <rPr>
        <sz val="10"/>
        <rFont val="Seaford"/>
        <scheme val="minor"/>
      </rPr>
      <t>3rd-8th Grade Boys 8:30 AM-12:15 PM</t>
    </r>
  </si>
  <si>
    <t>24th-26th - Teacher Meetings
26th - PS &amp; Kindergarten Orientations         27th - 1st Day of School; 3:30 Dismissal All Grades  
28th - 2:30 Friday Dismissal
30th - No School 3rd-8th Boys</t>
  </si>
  <si>
    <t>1st - End Daylight Saving Time
11th - P/T Conf. 3:30 Dismissal All Grades
17th - P/T Conf. 3:30 Dismissal All Grades
26th - Noon Dismissal All Grades                 27th - 11:30 AM Dismissal All Grades</t>
  </si>
  <si>
    <t xml:space="preserve">4th - End Term I
7th-8th-Chanukah; 3:30 Dismissal All Grades
9th-13th - Chanukah Break
14th - Classes Resume
24th - Noon Dismissal All Grades                       25th - 11:30 AM Dismissal All Grades
</t>
  </si>
  <si>
    <t xml:space="preserve">Apr. 19th-May 2nd - Pesach Break
3rd - All Classes Resume                                      25th - Lag Ba'Omer
31st - Kindergarten Siddur Play; Noon Dismissal All Grades </t>
  </si>
  <si>
    <t xml:space="preserve">5th - End Term II                                                          14th - DST begins; 9:00 AM Shacharis                     22nd - Taanis Esther; Noon Dismissal MS
23rd-24th - Purim Break; No School                         26th - 2:30 Friday Dismissal Begins  
</t>
  </si>
  <si>
    <t>Jan. 31st-Feb. 7 - Winter Break                          8th - All Classes Resume
15th - First Grade Chumash Play                   17th - P/T Conf.; 3:30 Dismissal All Grades</t>
  </si>
  <si>
    <t>1st - 11:30 AM Dismissal All Grades
11th - Professional Development Day; No School
Jan. 31st-Feb. 7th - Winter Break</t>
  </si>
  <si>
    <r>
      <rPr>
        <b/>
        <u/>
        <sz val="11"/>
        <rFont val="Seaford"/>
        <scheme val="major"/>
      </rPr>
      <t>Friday Dismissal Times</t>
    </r>
    <r>
      <rPr>
        <sz val="11"/>
        <rFont val="Seaford"/>
        <scheme val="major"/>
      </rPr>
      <t xml:space="preserve">
August-September - 2:30 PM
October 9th - 1:15 PM Begins
March 26th - 2:30 PM Resumes            
</t>
    </r>
    <r>
      <rPr>
        <u/>
        <sz val="11"/>
        <rFont val="Seaford"/>
        <scheme val="major"/>
      </rPr>
      <t xml:space="preserve">
</t>
    </r>
    <r>
      <rPr>
        <sz val="11"/>
        <rFont val="Seaford"/>
        <scheme val="major"/>
      </rPr>
      <t xml:space="preserve">Boys 3rd-8th - 8:30 AM-12:15 PM
</t>
    </r>
  </si>
  <si>
    <t>6th - 3rd-8th Boys Sun. Classes Begin-9 AM
7th - Noon Dismissal All Grades                              
11th-13th - Rosh HaShanah Break
14th -  Tzom Gedalia; Noon Dismissal MS             15th - Meet the Teacher Night 7:00 PM            20th-21st - Yom Kippur Break
22nd - 9:15 AM Delayed Start; 8:30 Minyan     Sep. 24th-Oct. 5th - Succos Break</t>
  </si>
  <si>
    <t>Sep. 24th-Oct. 5th - Succos Break                    6th - All Classes Resume                      
9th - 1:15 Early Friday Dismissal Begins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</si>
</sst>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\ \'yy"/>
  </numFmts>
  <fonts count="27" x14ac:knownFonts="1">
    <font>
      <sz val="10"/>
      <name val="Arial"/>
    </font>
    <font>
      <sz val="10"/>
      <name val="Arial"/>
      <family val="2"/>
    </font>
    <font>
      <sz val="10"/>
      <name val="Seaford"/>
      <scheme val="minor"/>
    </font>
    <font>
      <sz val="12"/>
      <name val="Seaford"/>
      <scheme val="minor"/>
    </font>
    <font>
      <sz val="10"/>
      <color theme="1" tint="0.499984740745262"/>
      <name val="Seaford"/>
      <scheme val="minor"/>
    </font>
    <font>
      <sz val="11"/>
      <name val="Seaford"/>
      <scheme val="minor"/>
    </font>
    <font>
      <b/>
      <sz val="11"/>
      <name val="Seaford"/>
      <scheme val="minor"/>
    </font>
    <font>
      <i/>
      <sz val="9"/>
      <name val="Seaford"/>
      <scheme val="minor"/>
    </font>
    <font>
      <sz val="14"/>
      <name val="Seaford"/>
      <scheme val="minor"/>
    </font>
    <font>
      <sz val="10"/>
      <name val="Seaford"/>
      <scheme val="major"/>
    </font>
    <font>
      <sz val="9"/>
      <name val="Seaford"/>
      <scheme val="minor"/>
    </font>
    <font>
      <sz val="8"/>
      <name val="Seaford"/>
      <scheme val="minor"/>
    </font>
    <font>
      <b/>
      <sz val="9"/>
      <color theme="1" tint="0.249977111117893"/>
      <name val="Seaford"/>
      <scheme val="minor"/>
    </font>
    <font>
      <b/>
      <sz val="12"/>
      <name val="Seaford"/>
      <scheme val="minor"/>
    </font>
    <font>
      <b/>
      <sz val="14"/>
      <name val="Seaford"/>
      <scheme val="minor"/>
    </font>
    <font>
      <b/>
      <sz val="9"/>
      <name val="Seaford"/>
      <scheme val="minor"/>
    </font>
    <font>
      <b/>
      <sz val="10"/>
      <name val="Seaford"/>
      <scheme val="minor"/>
    </font>
    <font>
      <b/>
      <sz val="14"/>
      <color theme="0"/>
      <name val="Seaford"/>
      <scheme val="minor"/>
    </font>
    <font>
      <b/>
      <sz val="10"/>
      <name val="Seaford"/>
      <scheme val="major"/>
    </font>
    <font>
      <sz val="11"/>
      <name val="Seaford"/>
      <scheme val="major"/>
    </font>
    <font>
      <b/>
      <u/>
      <sz val="11"/>
      <name val="Seaford"/>
      <scheme val="major"/>
    </font>
    <font>
      <u/>
      <sz val="11"/>
      <name val="Seaford"/>
      <scheme val="major"/>
    </font>
    <font>
      <b/>
      <sz val="11"/>
      <name val="Seaford"/>
      <scheme val="major"/>
    </font>
    <font>
      <b/>
      <sz val="20"/>
      <color theme="8"/>
      <name val="Seaford"/>
      <scheme val="major"/>
    </font>
    <font>
      <b/>
      <sz val="9"/>
      <color theme="4" tint="-0.249977111117893"/>
      <name val="Seaford"/>
      <scheme val="minor"/>
    </font>
    <font>
      <sz val="9"/>
      <color theme="1"/>
      <name val="Seaford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4" fillId="2" borderId="1" xfId="0" applyFont="1" applyFill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9" fillId="2" borderId="0" xfId="0" applyFont="1" applyFill="1"/>
    <xf numFmtId="0" fontId="9" fillId="0" borderId="0" xfId="0" applyFont="1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0" xfId="0" applyFont="1" applyFill="1"/>
    <xf numFmtId="0" fontId="16" fillId="2" borderId="0" xfId="0" applyFont="1" applyFill="1"/>
    <xf numFmtId="0" fontId="16" fillId="0" borderId="0" xfId="0" applyFont="1"/>
    <xf numFmtId="0" fontId="14" fillId="0" borderId="0" xfId="0" applyFont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164" fontId="15" fillId="5" borderId="0" xfId="0" applyNumberFormat="1" applyFont="1" applyFill="1" applyAlignment="1">
      <alignment horizontal="center" vertical="center"/>
    </xf>
    <xf numFmtId="164" fontId="15" fillId="10" borderId="0" xfId="0" applyNumberFormat="1" applyFont="1" applyFill="1" applyAlignment="1">
      <alignment horizontal="center" vertical="center"/>
    </xf>
    <xf numFmtId="164" fontId="15" fillId="8" borderId="0" xfId="0" applyNumberFormat="1" applyFont="1" applyFill="1" applyAlignment="1">
      <alignment horizontal="center" vertical="center"/>
    </xf>
    <xf numFmtId="164" fontId="15" fillId="7" borderId="0" xfId="0" applyNumberFormat="1" applyFont="1" applyFill="1" applyAlignment="1">
      <alignment horizontal="center" vertical="center"/>
    </xf>
    <xf numFmtId="164" fontId="15" fillId="6" borderId="0" xfId="0" applyNumberFormat="1" applyFont="1" applyFill="1" applyAlignment="1">
      <alignment horizontal="center" vertical="center"/>
    </xf>
    <xf numFmtId="164" fontId="15" fillId="9" borderId="0" xfId="0" applyNumberFormat="1" applyFont="1" applyFill="1" applyAlignment="1">
      <alignment horizontal="center" vertical="center"/>
    </xf>
    <xf numFmtId="164" fontId="24" fillId="6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9" borderId="0" xfId="0" applyFont="1" applyFill="1" applyAlignment="1">
      <alignment horizontal="left" vertical="top" wrapText="1"/>
    </xf>
    <xf numFmtId="0" fontId="22" fillId="9" borderId="0" xfId="0" applyFont="1" applyFill="1" applyAlignment="1">
      <alignment horizontal="left" vertical="top" wrapText="1"/>
    </xf>
    <xf numFmtId="165" fontId="17" fillId="4" borderId="0" xfId="0" applyNumberFormat="1" applyFont="1" applyFill="1" applyAlignment="1">
      <alignment horizontal="center" vertical="center"/>
    </xf>
    <xf numFmtId="49" fontId="18" fillId="10" borderId="0" xfId="0" applyNumberFormat="1" applyFont="1" applyFill="1" applyAlignment="1">
      <alignment horizontal="center" vertical="center"/>
    </xf>
    <xf numFmtId="165" fontId="17" fillId="3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5" fillId="9" borderId="0" xfId="0" applyNumberFormat="1" applyFont="1" applyFill="1" applyAlignment="1">
      <alignment horizontal="left" vertical="top" wrapText="1"/>
    </xf>
  </cellXfs>
  <cellStyles count="2">
    <cellStyle name="Normal" xfId="0" builtinId="0"/>
    <cellStyle name="Normal 2" xfId="1" xr:uid="{25D6293A-F8EE-4AAB-B657-FF55B3BA5C6A}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FF66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2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5"/>
  <sheetViews>
    <sheetView showGridLines="0" tabSelected="1" topLeftCell="A22" zoomScale="96" zoomScaleNormal="96" zoomScaleSheetLayoutView="50" workbookViewId="0">
      <selection activeCell="AD39" sqref="AD39"/>
    </sheetView>
  </sheetViews>
  <sheetFormatPr defaultColWidth="9.140625" defaultRowHeight="12.75" x14ac:dyDescent="0.2"/>
  <cols>
    <col min="1" max="1" width="3.85546875" style="3" customWidth="1"/>
    <col min="2" max="2" width="3.42578125" style="3" customWidth="1"/>
    <col min="3" max="9" width="4.85546875" style="3" customWidth="1"/>
    <col min="10" max="10" width="5.28515625" style="3" customWidth="1"/>
    <col min="11" max="17" width="5.140625" style="3" customWidth="1"/>
    <col min="18" max="18" width="5.28515625" style="3" customWidth="1"/>
    <col min="19" max="25" width="4.85546875" style="3" customWidth="1"/>
    <col min="26" max="26" width="3.42578125" style="3" customWidth="1"/>
    <col min="27" max="27" width="3.85546875" style="3" customWidth="1"/>
    <col min="28" max="16384" width="9.140625" style="3"/>
  </cols>
  <sheetData>
    <row r="1" spans="1:27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</row>
    <row r="2" spans="1:27" ht="16.5" customHeight="1" x14ac:dyDescent="0.2">
      <c r="A2" s="4"/>
      <c r="B2" s="6"/>
      <c r="C2" s="6"/>
      <c r="D2" s="7" t="s">
        <v>2</v>
      </c>
      <c r="E2" s="46">
        <f ca="1">IF(MONTH(TODAY())=12,YEAR(TODAY())+1,YEAR(TODAY()))</f>
        <v>2026</v>
      </c>
      <c r="F2" s="46"/>
      <c r="G2" s="46"/>
      <c r="H2" s="6"/>
      <c r="I2" s="6"/>
      <c r="J2" s="7" t="s">
        <v>1</v>
      </c>
      <c r="K2" s="46">
        <v>8</v>
      </c>
      <c r="L2" s="46"/>
      <c r="M2" s="6"/>
      <c r="N2" s="6"/>
      <c r="O2" s="7" t="s">
        <v>0</v>
      </c>
      <c r="P2" s="46">
        <v>1</v>
      </c>
      <c r="Q2" s="46"/>
      <c r="R2" s="8" t="s">
        <v>3</v>
      </c>
      <c r="S2" s="6"/>
      <c r="T2" s="6"/>
      <c r="U2" s="6"/>
      <c r="V2" s="6"/>
      <c r="W2" s="6"/>
      <c r="X2" s="6"/>
      <c r="Y2" s="9"/>
      <c r="Z2" s="6"/>
      <c r="AA2" s="5"/>
    </row>
    <row r="3" spans="1:27" s="13" customFormat="1" ht="22.5" customHeight="1" x14ac:dyDescent="0.2">
      <c r="A3" s="12"/>
      <c r="C3" s="47" t="s">
        <v>9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AA3" s="12"/>
    </row>
    <row r="4" spans="1:27" s="19" customFormat="1" ht="18.75" x14ac:dyDescent="0.3">
      <c r="A4" s="22"/>
      <c r="C4" s="44">
        <f ca="1">DATE(E2,K2,1)</f>
        <v>46235</v>
      </c>
      <c r="D4" s="44"/>
      <c r="E4" s="44"/>
      <c r="F4" s="44"/>
      <c r="G4" s="44"/>
      <c r="H4" s="44"/>
      <c r="I4" s="44"/>
      <c r="J4" s="25"/>
      <c r="K4" s="44">
        <f ca="1">DATE(YEAR(C4+42),MONTH(C4+42),1)</f>
        <v>46266</v>
      </c>
      <c r="L4" s="44"/>
      <c r="M4" s="44"/>
      <c r="N4" s="44"/>
      <c r="O4" s="44"/>
      <c r="P4" s="44"/>
      <c r="Q4" s="44"/>
      <c r="R4" s="25"/>
      <c r="S4" s="44">
        <f ca="1">DATE(YEAR(K4+42),MONTH(K4+42),1)</f>
        <v>46296</v>
      </c>
      <c r="T4" s="44"/>
      <c r="U4" s="44"/>
      <c r="V4" s="44"/>
      <c r="W4" s="44"/>
      <c r="X4" s="44"/>
      <c r="Y4" s="44"/>
      <c r="AA4" s="22"/>
    </row>
    <row r="5" spans="1:27" s="21" customFormat="1" ht="18.75" x14ac:dyDescent="0.3">
      <c r="A5" s="18"/>
      <c r="B5" s="19"/>
      <c r="C5" s="17" t="str">
        <f>CHOOSE(1+MOD($P$2+1-2,7),"S","M","T","W","T","F","S")</f>
        <v>S</v>
      </c>
      <c r="D5" s="17" t="str">
        <f>CHOOSE(1+MOD($P$2+2-2,7),"S","M","T","W","T","F","S")</f>
        <v>M</v>
      </c>
      <c r="E5" s="17" t="str">
        <f>CHOOSE(1+MOD($P$2+3-2,7),"S","M","T","W","T","F","S")</f>
        <v>T</v>
      </c>
      <c r="F5" s="17" t="str">
        <f>CHOOSE(1+MOD($P$2+4-2,7),"S","M","T","W","T","F","S")</f>
        <v>W</v>
      </c>
      <c r="G5" s="17" t="str">
        <f>CHOOSE(1+MOD($P$2+5-2,7),"S","M","T","W","TH","F","SH")</f>
        <v>TH</v>
      </c>
      <c r="H5" s="17" t="str">
        <f>CHOOSE(1+MOD($P$2+6-2,7),"S","M","T","W","T","F","S")</f>
        <v>F</v>
      </c>
      <c r="I5" s="17" t="str">
        <f>CHOOSE(1+MOD($P$2+7-2,7),"S","M","T","W","T","F","SH")</f>
        <v>SH</v>
      </c>
      <c r="J5" s="20"/>
      <c r="K5" s="17" t="str">
        <f>CHOOSE(1+MOD($P$2+1-2,7),"S","M","T","W","T","F","S")</f>
        <v>S</v>
      </c>
      <c r="L5" s="17" t="str">
        <f>CHOOSE(1+MOD($P$2+2-2,7),"S","M","T","W","T","F","S")</f>
        <v>M</v>
      </c>
      <c r="M5" s="17" t="str">
        <f>CHOOSE(1+MOD($P$2+3-2,7),"S","M","T","W","T","F","S")</f>
        <v>T</v>
      </c>
      <c r="N5" s="17" t="str">
        <f>CHOOSE(1+MOD($P$2+4-2,7),"S","M","T","W","T","F","S")</f>
        <v>W</v>
      </c>
      <c r="O5" s="17" t="str">
        <f>CHOOSE(1+MOD($P$2+5-2,7),"S","M","T","W","TH","F","SH")</f>
        <v>TH</v>
      </c>
      <c r="P5" s="17" t="str">
        <f>CHOOSE(1+MOD($P$2+6-2,7),"S","M","T","W","T","F","S")</f>
        <v>F</v>
      </c>
      <c r="Q5" s="17" t="str">
        <f>CHOOSE(1+MOD($P$2+7-2,7),"S","M","T","W","T","F","SH")</f>
        <v>SH</v>
      </c>
      <c r="R5" s="20"/>
      <c r="S5" s="17" t="str">
        <f>CHOOSE(1+MOD($P$2+1-2,7),"S","M","T","W","T","F","S")</f>
        <v>S</v>
      </c>
      <c r="T5" s="17" t="str">
        <f>CHOOSE(1+MOD($P$2+2-2,7),"S","M","T","W","T","F","S")</f>
        <v>M</v>
      </c>
      <c r="U5" s="17" t="str">
        <f>CHOOSE(1+MOD($P$2+3-2,7),"S","M","T","W","T","F","S")</f>
        <v>T</v>
      </c>
      <c r="V5" s="17" t="str">
        <f>CHOOSE(1+MOD($P$2+4-2,7),"S","M","T","W","T","F","S")</f>
        <v>W</v>
      </c>
      <c r="W5" s="17" t="str">
        <f>CHOOSE(1+MOD($P$2+5-2,7),"S","M","T","W","TH","F","S")</f>
        <v>TH</v>
      </c>
      <c r="X5" s="17" t="str">
        <f>CHOOSE(1+MOD($P$2+6-2,7),"S","M","T","W","T","F","S")</f>
        <v>F</v>
      </c>
      <c r="Y5" s="17" t="str">
        <f>CHOOSE(1+MOD($P$2+7-2,7),"S","M","T","W","T","F","SH")</f>
        <v>SH</v>
      </c>
      <c r="AA5" s="18"/>
    </row>
    <row r="6" spans="1:27" ht="18.75" customHeight="1" x14ac:dyDescent="0.2">
      <c r="A6" s="4"/>
      <c r="C6" s="26" t="str">
        <f ca="1">IF(WEEKDAY(C4,1)=MOD($P$2-1,7)+1,C4,"")</f>
        <v/>
      </c>
      <c r="D6" s="26" t="str">
        <f ca="1">IF(C6="",IF(WEEKDAY(C4,1)=MOD($P$2,7)+1,C4,""),C6+1)</f>
        <v/>
      </c>
      <c r="E6" s="26" t="str">
        <f ca="1">IF(D6="",IF(WEEKDAY(C4,1)=MOD($P$2+1,7)+1,C4,""),D6+1)</f>
        <v/>
      </c>
      <c r="F6" s="26" t="str">
        <f ca="1">IF(E6="",IF(WEEKDAY(C4,1)=MOD($P$2+2,7)+1,C4,""),E6+1)</f>
        <v/>
      </c>
      <c r="G6" s="26" t="str">
        <f ca="1">IF(F6="",IF(WEEKDAY(C4,1)=MOD($P$2+3,7)+1,C4,""),F6+1)</f>
        <v/>
      </c>
      <c r="H6" s="26" t="str">
        <f ca="1">IF(G6="",IF(WEEKDAY(C4,1)=MOD($P$2+4,7)+1,C4,""),G6+1)</f>
        <v/>
      </c>
      <c r="I6" s="26">
        <f ca="1">IF(H6="",IF(WEEKDAY(C4,1)=MOD($P$2+5,7)+1,C4,""),H6+1)</f>
        <v>46235</v>
      </c>
      <c r="J6" s="14"/>
      <c r="K6" s="26" t="str">
        <f ca="1">IF(WEEKDAY(K4,1)=MOD($P$2-1,7)+1,K4,"")</f>
        <v/>
      </c>
      <c r="L6" s="32" t="str">
        <f ca="1">IF(K6="",IF(WEEKDAY(K4,1)=MOD($P$2,7)+1,K4,""),K6+1)</f>
        <v/>
      </c>
      <c r="M6" s="26">
        <f ca="1">IF(L6="",IF(WEEKDAY(K4,1)=MOD($P$2+1,7)+1,K4,""),L6+1)</f>
        <v>46266</v>
      </c>
      <c r="N6" s="32">
        <f ca="1">IF(M6="",IF(WEEKDAY(K4,1)=MOD($P$2+2,7)+1,K4,""),M6+1)</f>
        <v>46267</v>
      </c>
      <c r="O6" s="26">
        <f ca="1">IF(N6="",IF(WEEKDAY(K4,1)=MOD($P$2+3,7)+1,K4,""),N6+1)</f>
        <v>46268</v>
      </c>
      <c r="P6" s="26">
        <f ca="1">IF(O6="",IF(WEEKDAY(K4,1)=MOD($P$2+4,7)+1,K4,""),O6+1)</f>
        <v>46269</v>
      </c>
      <c r="Q6" s="26">
        <f ca="1">IF(P6="",IF(WEEKDAY(K4,1)=MOD($P$2+5,7)+1,K4,""),P6+1)</f>
        <v>46270</v>
      </c>
      <c r="R6" s="14"/>
      <c r="S6" s="26" t="str">
        <f ca="1">IF(WEEKDAY(S4,1)=MOD($P$2-1,7)+1,S4,"")</f>
        <v/>
      </c>
      <c r="T6" s="26" t="str">
        <f ca="1">IF(S6="",IF(WEEKDAY(S4,1)=MOD($P$2,7)+1,S4,""),S6+1)</f>
        <v/>
      </c>
      <c r="U6" s="26" t="str">
        <f ca="1">IF(T6="",IF(WEEKDAY(S4,1)=MOD($P$2+1,7)+1,S4,""),T6+1)</f>
        <v/>
      </c>
      <c r="V6" s="32" t="str">
        <f ca="1">IF(U6="",IF(WEEKDAY(S4,1)=MOD($P$2+2,7)+1,S4,""),U6+1)</f>
        <v/>
      </c>
      <c r="W6" s="31">
        <f ca="1">IF(V6="",IF(WEEKDAY(S4,1)=MOD($P$2+3,7)+1,S4,""),V6+1)</f>
        <v>46296</v>
      </c>
      <c r="X6" s="31">
        <f ca="1">IF(W6="",IF(WEEKDAY(S4,1)=MOD($P$2+4,7)+1,S4,""),W6+1)</f>
        <v>46297</v>
      </c>
      <c r="Y6" s="31">
        <f ca="1">IF(X6="",IF(WEEKDAY(S4,1)=MOD($P$2+5,7)+1,S4,""),X6+1)</f>
        <v>46298</v>
      </c>
      <c r="AA6" s="4"/>
    </row>
    <row r="7" spans="1:27" ht="18.75" customHeight="1" x14ac:dyDescent="0.2">
      <c r="A7" s="4"/>
      <c r="C7" s="32">
        <f ca="1">IF(I6="","",IF(MONTH(I6+1)&lt;&gt;MONTH(I6),"",I6+1))</f>
        <v>46236</v>
      </c>
      <c r="D7" s="26">
        <f t="shared" ref="D7:I11" ca="1" si="0">IF(C7="","",IF(MONTH(C7+1)&lt;&gt;MONTH(C7),"",C7+1))</f>
        <v>46237</v>
      </c>
      <c r="E7" s="26">
        <f t="shared" ca="1" si="0"/>
        <v>46238</v>
      </c>
      <c r="F7" s="26">
        <f t="shared" ca="1" si="0"/>
        <v>46239</v>
      </c>
      <c r="G7" s="26">
        <f t="shared" ca="1" si="0"/>
        <v>46240</v>
      </c>
      <c r="H7" s="26">
        <f t="shared" ca="1" si="0"/>
        <v>46241</v>
      </c>
      <c r="I7" s="26">
        <f t="shared" ca="1" si="0"/>
        <v>46242</v>
      </c>
      <c r="J7" s="14"/>
      <c r="K7" s="30">
        <f ca="1">IF(Q6="","",IF(MONTH(Q6+1)&lt;&gt;MONTH(Q6),"",Q6+1))</f>
        <v>46271</v>
      </c>
      <c r="L7" s="30">
        <f t="shared" ref="L7:Q10" ca="1" si="1">IF(K7="","",IF(MONTH(K7+1)&lt;&gt;MONTH(K7),"",K7+1))</f>
        <v>46272</v>
      </c>
      <c r="M7" s="32">
        <f t="shared" ca="1" si="1"/>
        <v>46273</v>
      </c>
      <c r="N7" s="26">
        <f t="shared" ca="1" si="1"/>
        <v>46274</v>
      </c>
      <c r="O7" s="26">
        <f t="shared" ca="1" si="1"/>
        <v>46275</v>
      </c>
      <c r="P7" s="31">
        <f t="shared" ca="1" si="1"/>
        <v>46276</v>
      </c>
      <c r="Q7" s="31">
        <f t="shared" ca="1" si="1"/>
        <v>46277</v>
      </c>
      <c r="R7" s="14"/>
      <c r="S7" s="31">
        <f ca="1">IF(Y6="","",IF(MONTH(Y6+1)&lt;&gt;MONTH(Y6),"",Y6+1))</f>
        <v>46299</v>
      </c>
      <c r="T7" s="31">
        <f t="shared" ref="T7:Y10" ca="1" si="2">IF(S7="","",IF(MONTH(S7+1)&lt;&gt;MONTH(S7),"",S7+1))</f>
        <v>46300</v>
      </c>
      <c r="U7" s="30">
        <f t="shared" ca="1" si="2"/>
        <v>46301</v>
      </c>
      <c r="V7" s="32">
        <f t="shared" ca="1" si="2"/>
        <v>46302</v>
      </c>
      <c r="W7" s="32">
        <f t="shared" ca="1" si="2"/>
        <v>46303</v>
      </c>
      <c r="X7" s="30">
        <f t="shared" ca="1" si="2"/>
        <v>46304</v>
      </c>
      <c r="Y7" s="32">
        <f t="shared" ca="1" si="2"/>
        <v>46305</v>
      </c>
      <c r="AA7" s="4"/>
    </row>
    <row r="8" spans="1:27" ht="18.75" customHeight="1" x14ac:dyDescent="0.2">
      <c r="A8" s="4"/>
      <c r="C8" s="26">
        <f ca="1">IF(I7="","",IF(MONTH(I7+1)&lt;&gt;MONTH(I7),"",I7+1))</f>
        <v>46243</v>
      </c>
      <c r="D8" s="26">
        <f t="shared" ca="1" si="0"/>
        <v>46244</v>
      </c>
      <c r="E8" s="26">
        <f t="shared" ca="1" si="0"/>
        <v>46245</v>
      </c>
      <c r="F8" s="26">
        <f t="shared" ca="1" si="0"/>
        <v>46246</v>
      </c>
      <c r="G8" s="26">
        <f t="shared" ca="1" si="0"/>
        <v>46247</v>
      </c>
      <c r="H8" s="26">
        <f t="shared" ca="1" si="0"/>
        <v>46248</v>
      </c>
      <c r="I8" s="26">
        <f t="shared" ca="1" si="0"/>
        <v>46249</v>
      </c>
      <c r="J8" s="14"/>
      <c r="K8" s="31">
        <f ca="1">IF(Q7="","",IF(MONTH(Q7+1)&lt;&gt;MONTH(Q7),"",Q7+1))</f>
        <v>46278</v>
      </c>
      <c r="L8" s="30">
        <f t="shared" ca="1" si="1"/>
        <v>46279</v>
      </c>
      <c r="M8" s="28">
        <f t="shared" ca="1" si="1"/>
        <v>46280</v>
      </c>
      <c r="N8" s="26">
        <f t="shared" ca="1" si="1"/>
        <v>46281</v>
      </c>
      <c r="O8" s="26">
        <f t="shared" ca="1" si="1"/>
        <v>46282</v>
      </c>
      <c r="P8" s="26">
        <f t="shared" ca="1" si="1"/>
        <v>46283</v>
      </c>
      <c r="Q8" s="26">
        <f t="shared" ca="1" si="1"/>
        <v>46284</v>
      </c>
      <c r="R8" s="14"/>
      <c r="S8" s="32">
        <f ca="1">IF(Y7="","",IF(MONTH(Y7+1)&lt;&gt;MONTH(Y7),"",Y7+1))</f>
        <v>46306</v>
      </c>
      <c r="T8" s="32">
        <f t="shared" ca="1" si="2"/>
        <v>46307</v>
      </c>
      <c r="U8" s="32">
        <f t="shared" ca="1" si="2"/>
        <v>46308</v>
      </c>
      <c r="V8" s="32">
        <f t="shared" ca="1" si="2"/>
        <v>46309</v>
      </c>
      <c r="W8" s="32">
        <f t="shared" ca="1" si="2"/>
        <v>46310</v>
      </c>
      <c r="X8" s="32">
        <f t="shared" ca="1" si="2"/>
        <v>46311</v>
      </c>
      <c r="Y8" s="26">
        <f t="shared" ca="1" si="2"/>
        <v>46312</v>
      </c>
      <c r="AA8" s="4"/>
    </row>
    <row r="9" spans="1:27" ht="18.75" customHeight="1" x14ac:dyDescent="0.2">
      <c r="A9" s="4"/>
      <c r="C9" s="26">
        <f ca="1">IF(I8="","",IF(MONTH(I8+1)&lt;&gt;MONTH(I8),"",I8+1))</f>
        <v>46250</v>
      </c>
      <c r="D9" s="26">
        <f t="shared" ca="1" si="0"/>
        <v>46251</v>
      </c>
      <c r="E9" s="26">
        <f t="shared" ca="1" si="0"/>
        <v>46252</v>
      </c>
      <c r="F9" s="26">
        <f t="shared" ca="1" si="0"/>
        <v>46253</v>
      </c>
      <c r="G9" s="26">
        <f t="shared" ca="1" si="0"/>
        <v>46254</v>
      </c>
      <c r="H9" s="26">
        <f t="shared" ca="1" si="0"/>
        <v>46255</v>
      </c>
      <c r="I9" s="26">
        <f t="shared" ca="1" si="0"/>
        <v>46256</v>
      </c>
      <c r="J9" s="14"/>
      <c r="K9" s="31">
        <f ca="1">IF(Q8="","",IF(MONTH(Q8+1)&lt;&gt;MONTH(Q8),"",Q8+1))</f>
        <v>46285</v>
      </c>
      <c r="L9" s="31">
        <f t="shared" ca="1" si="1"/>
        <v>46286</v>
      </c>
      <c r="M9" s="30">
        <f t="shared" ca="1" si="1"/>
        <v>46287</v>
      </c>
      <c r="N9" s="32">
        <f t="shared" ca="1" si="1"/>
        <v>46288</v>
      </c>
      <c r="O9" s="31">
        <f t="shared" ca="1" si="1"/>
        <v>46289</v>
      </c>
      <c r="P9" s="31">
        <f t="shared" ca="1" si="1"/>
        <v>46290</v>
      </c>
      <c r="Q9" s="31">
        <f t="shared" ca="1" si="1"/>
        <v>46291</v>
      </c>
      <c r="R9" s="14"/>
      <c r="S9" s="26">
        <f ca="1">IF(Y8="","",IF(MONTH(Y8+1)&lt;&gt;MONTH(Y8),"",Y8+1))</f>
        <v>46313</v>
      </c>
      <c r="T9" s="26">
        <f t="shared" ca="1" si="2"/>
        <v>46314</v>
      </c>
      <c r="U9" s="26">
        <f t="shared" ca="1" si="2"/>
        <v>46315</v>
      </c>
      <c r="V9" s="26">
        <f t="shared" ca="1" si="2"/>
        <v>46316</v>
      </c>
      <c r="W9" s="26">
        <f t="shared" ca="1" si="2"/>
        <v>46317</v>
      </c>
      <c r="X9" s="26">
        <f t="shared" ca="1" si="2"/>
        <v>46318</v>
      </c>
      <c r="Y9" s="26">
        <f t="shared" ca="1" si="2"/>
        <v>46319</v>
      </c>
      <c r="AA9" s="4"/>
    </row>
    <row r="10" spans="1:27" ht="18.75" customHeight="1" x14ac:dyDescent="0.2">
      <c r="A10" s="4"/>
      <c r="C10" s="26">
        <f ca="1">IF(I9="","",IF(MONTH(I9+1)&lt;&gt;MONTH(I9),"",I9+1))</f>
        <v>46257</v>
      </c>
      <c r="D10" s="27">
        <f t="shared" ca="1" si="0"/>
        <v>46258</v>
      </c>
      <c r="E10" s="27">
        <f t="shared" ca="1" si="0"/>
        <v>46259</v>
      </c>
      <c r="F10" s="27">
        <f t="shared" ca="1" si="0"/>
        <v>46260</v>
      </c>
      <c r="G10" s="29">
        <f t="shared" ca="1" si="0"/>
        <v>46261</v>
      </c>
      <c r="H10" s="30">
        <f t="shared" ca="1" si="0"/>
        <v>46262</v>
      </c>
      <c r="I10" s="26">
        <f t="shared" ca="1" si="0"/>
        <v>46263</v>
      </c>
      <c r="J10" s="14"/>
      <c r="K10" s="31">
        <f ca="1">IF(Q9="","",IF(MONTH(Q9+1)&lt;&gt;MONTH(Q9),"",Q9+1))</f>
        <v>46292</v>
      </c>
      <c r="L10" s="31">
        <f t="shared" ca="1" si="1"/>
        <v>46293</v>
      </c>
      <c r="M10" s="31">
        <f t="shared" ca="1" si="1"/>
        <v>46294</v>
      </c>
      <c r="N10" s="31">
        <f t="shared" ca="1" si="1"/>
        <v>46295</v>
      </c>
      <c r="O10" s="26" t="str">
        <f t="shared" ca="1" si="1"/>
        <v/>
      </c>
      <c r="P10" s="26" t="str">
        <f t="shared" ca="1" si="1"/>
        <v/>
      </c>
      <c r="Q10" s="26" t="str">
        <f t="shared" ca="1" si="1"/>
        <v/>
      </c>
      <c r="R10" s="14"/>
      <c r="S10" s="26">
        <f ca="1">IF(Y9="","",IF(MONTH(Y9+1)&lt;&gt;MONTH(Y9),"",Y9+1))</f>
        <v>46320</v>
      </c>
      <c r="T10" s="26">
        <f t="shared" ca="1" si="2"/>
        <v>46321</v>
      </c>
      <c r="U10" s="26">
        <f t="shared" ca="1" si="2"/>
        <v>46322</v>
      </c>
      <c r="V10" s="26">
        <f t="shared" ca="1" si="2"/>
        <v>46323</v>
      </c>
      <c r="W10" s="26">
        <f t="shared" ca="1" si="2"/>
        <v>46324</v>
      </c>
      <c r="X10" s="26">
        <f t="shared" ca="1" si="2"/>
        <v>46325</v>
      </c>
      <c r="Y10" s="26">
        <f t="shared" ca="1" si="2"/>
        <v>46326</v>
      </c>
      <c r="AA10" s="4"/>
    </row>
    <row r="11" spans="1:27" ht="18.75" customHeight="1" x14ac:dyDescent="0.2">
      <c r="A11" s="4"/>
      <c r="C11" s="30">
        <f ca="1">IF(I10="","",IF(MONTH(I10+1)&lt;&gt;MONTH(I10),"",I10+1))</f>
        <v>46264</v>
      </c>
      <c r="D11" s="26">
        <f t="shared" ca="1" si="0"/>
        <v>46265</v>
      </c>
      <c r="E11" s="26" t="str">
        <f t="shared" ca="1" si="0"/>
        <v/>
      </c>
      <c r="F11" s="26" t="str">
        <f t="shared" ca="1" si="0"/>
        <v/>
      </c>
      <c r="G11" s="26" t="str">
        <f t="shared" ca="1" si="0"/>
        <v/>
      </c>
      <c r="H11" s="26" t="str">
        <f t="shared" ca="1" si="0"/>
        <v/>
      </c>
      <c r="I11" s="26" t="str">
        <f t="shared" ca="1" si="0"/>
        <v/>
      </c>
      <c r="J11" s="14"/>
      <c r="K11" s="34" t="s">
        <v>21</v>
      </c>
      <c r="L11" s="34"/>
      <c r="M11" s="34"/>
      <c r="N11" s="34"/>
      <c r="O11" s="34"/>
      <c r="P11" s="34"/>
      <c r="Q11" s="34"/>
      <c r="R11" s="14"/>
      <c r="S11" s="34" t="s">
        <v>22</v>
      </c>
      <c r="T11" s="34"/>
      <c r="U11" s="34"/>
      <c r="V11" s="34"/>
      <c r="W11" s="34"/>
      <c r="X11" s="34"/>
      <c r="Y11" s="34"/>
      <c r="AA11" s="4"/>
    </row>
    <row r="12" spans="1:27" ht="90.75" customHeight="1" x14ac:dyDescent="0.2">
      <c r="A12" s="4"/>
      <c r="C12" s="48" t="s">
        <v>13</v>
      </c>
      <c r="D12" s="48"/>
      <c r="E12" s="48"/>
      <c r="F12" s="48"/>
      <c r="G12" s="48"/>
      <c r="H12" s="48"/>
      <c r="I12" s="48"/>
      <c r="J12" s="16"/>
      <c r="K12" s="34"/>
      <c r="L12" s="34"/>
      <c r="M12" s="34"/>
      <c r="N12" s="34"/>
      <c r="O12" s="34"/>
      <c r="P12" s="34"/>
      <c r="Q12" s="34"/>
      <c r="R12" s="16"/>
      <c r="S12" s="34"/>
      <c r="T12" s="34"/>
      <c r="U12" s="34"/>
      <c r="V12" s="34"/>
      <c r="W12" s="34"/>
      <c r="X12" s="34"/>
      <c r="Y12" s="34"/>
      <c r="AA12" s="4"/>
    </row>
    <row r="13" spans="1:27" s="19" customFormat="1" ht="21" customHeight="1" x14ac:dyDescent="0.3">
      <c r="A13" s="22"/>
      <c r="C13" s="44">
        <f ca="1">DATE(YEAR(S4+42),MONTH(S4+42),1)</f>
        <v>46327</v>
      </c>
      <c r="D13" s="44"/>
      <c r="E13" s="44"/>
      <c r="F13" s="44"/>
      <c r="G13" s="44"/>
      <c r="H13" s="44"/>
      <c r="I13" s="44"/>
      <c r="J13" s="25"/>
      <c r="K13" s="44">
        <f ca="1">DATE(YEAR(C13+42),MONTH(C13+42),1)</f>
        <v>46357</v>
      </c>
      <c r="L13" s="44"/>
      <c r="M13" s="44"/>
      <c r="N13" s="44"/>
      <c r="O13" s="44"/>
      <c r="P13" s="44"/>
      <c r="Q13" s="44"/>
      <c r="R13" s="25"/>
      <c r="S13" s="42">
        <f ca="1">DATE(YEAR(K13+42),MONTH(K13+42),1)</f>
        <v>46388</v>
      </c>
      <c r="T13" s="42"/>
      <c r="U13" s="42"/>
      <c r="V13" s="42"/>
      <c r="W13" s="42"/>
      <c r="X13" s="42"/>
      <c r="Y13" s="42"/>
      <c r="AA13" s="22"/>
    </row>
    <row r="14" spans="1:27" s="24" customFormat="1" ht="18.75" customHeight="1" x14ac:dyDescent="0.3">
      <c r="A14" s="23"/>
      <c r="B14" s="19"/>
      <c r="C14" s="17" t="str">
        <f>CHOOSE(1+MOD($P$2+1-2,7),"S","M","T","W","T","F","S")</f>
        <v>S</v>
      </c>
      <c r="D14" s="17" t="str">
        <f>CHOOSE(1+MOD($P$2+2-2,7),"S","M","T","W","T","F","S")</f>
        <v>M</v>
      </c>
      <c r="E14" s="17" t="str">
        <f>CHOOSE(1+MOD($P$2+3-2,7),"S","M","T","W","T","F","S")</f>
        <v>T</v>
      </c>
      <c r="F14" s="17" t="str">
        <f>CHOOSE(1+MOD($P$2+4-2,7),"S","M","T","W","T","F","S")</f>
        <v>W</v>
      </c>
      <c r="G14" s="17" t="str">
        <f>CHOOSE(1+MOD($P$2+5-2,7),"S","M","T","W","TH","F","S")</f>
        <v>TH</v>
      </c>
      <c r="H14" s="17" t="str">
        <f>CHOOSE(1+MOD($P$2+6-2,7),"S","M","T","W","T","F","S")</f>
        <v>F</v>
      </c>
      <c r="I14" s="17" t="str">
        <f>CHOOSE(1+MOD($P$2+7-2,7),"S","M","T","W","T","F","SH")</f>
        <v>SH</v>
      </c>
      <c r="J14" s="20"/>
      <c r="K14" s="17" t="str">
        <f>CHOOSE(1+MOD($P$2+1-2,7),"S","M","T","W","T","F","S")</f>
        <v>S</v>
      </c>
      <c r="L14" s="17" t="str">
        <f>CHOOSE(1+MOD($P$2+2-2,7),"S","M","T","W","T","F","S")</f>
        <v>M</v>
      </c>
      <c r="M14" s="17" t="str">
        <f>CHOOSE(1+MOD($P$2+3-2,7),"S","M","T","W","T","F","S")</f>
        <v>T</v>
      </c>
      <c r="N14" s="17" t="str">
        <f>CHOOSE(1+MOD($P$2+4-2,7),"S","M","T","W","T","F","S")</f>
        <v>W</v>
      </c>
      <c r="O14" s="17" t="str">
        <f>CHOOSE(1+MOD($P$2+5-2,7),"S","M","T","W","TH","F","S")</f>
        <v>TH</v>
      </c>
      <c r="P14" s="17" t="str">
        <f>CHOOSE(1+MOD($P$2+6-2,7),"S","M","T","W","T","F","S")</f>
        <v>F</v>
      </c>
      <c r="Q14" s="17" t="str">
        <f>CHOOSE(1+MOD($P$2+7-2,7),"S","M","T","W","T","F","SH")</f>
        <v>SH</v>
      </c>
      <c r="R14" s="20"/>
      <c r="S14" s="17" t="str">
        <f>CHOOSE(1+MOD($P$2+1-2,7),"S","M","T","W","T","F","S")</f>
        <v>S</v>
      </c>
      <c r="T14" s="17" t="str">
        <f>CHOOSE(1+MOD($P$2+2-2,7),"S","M","T","W","T","F","S")</f>
        <v>M</v>
      </c>
      <c r="U14" s="17" t="str">
        <f>CHOOSE(1+MOD($P$2+3-2,7),"S","M","T","W","T","F","S")</f>
        <v>T</v>
      </c>
      <c r="V14" s="17" t="str">
        <f>CHOOSE(1+MOD($P$2+4-2,7),"S","M","T","W","T","F","S")</f>
        <v>W</v>
      </c>
      <c r="W14" s="17" t="str">
        <f>CHOOSE(1+MOD($P$2+5-2,7),"S","M","T","W","TH","F","S")</f>
        <v>TH</v>
      </c>
      <c r="X14" s="17" t="str">
        <f>CHOOSE(1+MOD($P$2+6-2,7),"S","M","T","W","T","F","S")</f>
        <v>F</v>
      </c>
      <c r="Y14" s="17" t="str">
        <f>CHOOSE(1+MOD($P$2+7-2,7),"S","M","T","W","T","F","SH")</f>
        <v>SH</v>
      </c>
      <c r="AA14" s="23"/>
    </row>
    <row r="15" spans="1:27" ht="18.75" customHeight="1" x14ac:dyDescent="0.2">
      <c r="A15" s="4"/>
      <c r="C15" s="27">
        <f ca="1">IF(WEEKDAY(C13,1)=MOD($P$2-1,7)+1,C13,"")</f>
        <v>46327</v>
      </c>
      <c r="D15" s="26">
        <f ca="1">IF(C15="",IF(WEEKDAY(C13,1)=MOD($P$2,7)+1,C13,""),C15+1)</f>
        <v>46328</v>
      </c>
      <c r="E15" s="26">
        <f ca="1">IF(D15="",IF(WEEKDAY(C13,1)=MOD($P$2+1,7)+1,C13,""),D15+1)</f>
        <v>46329</v>
      </c>
      <c r="F15" s="26">
        <f ca="1">IF(E15="",IF(WEEKDAY(C13,1)=MOD($P$2+2,7)+1,C13,""),E15+1)</f>
        <v>46330</v>
      </c>
      <c r="G15" s="26">
        <f ca="1">IF(F15="",IF(WEEKDAY(C13,1)=MOD($P$2+3,7)+1,C13,""),F15+1)</f>
        <v>46331</v>
      </c>
      <c r="H15" s="26">
        <f ca="1">IF(G15="",IF(WEEKDAY(C13,1)=MOD($P$2+4,7)+1,C13,""),G15+1)</f>
        <v>46332</v>
      </c>
      <c r="I15" s="26">
        <f ca="1">IF(H15="",IF(WEEKDAY(C13,1)=MOD($P$2+5,7)+1,C13,""),H15+1)</f>
        <v>46333</v>
      </c>
      <c r="J15" s="14"/>
      <c r="K15" s="26" t="str">
        <f ca="1">IF(WEEKDAY(K13,1)=MOD($P$2-1,7)+1,K13,"")</f>
        <v/>
      </c>
      <c r="L15" s="26" t="str">
        <f ca="1">IF(K15="",IF(WEEKDAY(K13,1)=MOD($P$2,7)+1,K13,""),K15+1)</f>
        <v/>
      </c>
      <c r="M15" s="26">
        <f ca="1">IF(L15="",IF(WEEKDAY(K13,1)=MOD($P$2+1,7)+1,K13,""),L15+1)</f>
        <v>46357</v>
      </c>
      <c r="N15" s="26">
        <f ca="1">IF(M15="",IF(WEEKDAY(K13,1)=MOD($P$2+2,7)+1,K13,""),M15+1)</f>
        <v>46358</v>
      </c>
      <c r="O15" s="26">
        <f ca="1">IF(N15="",IF(WEEKDAY(K13,1)=MOD($P$2+3,7)+1,K13,""),N15+1)</f>
        <v>46359</v>
      </c>
      <c r="P15" s="27">
        <f ca="1">IF(O15="",IF(WEEKDAY(K13,1)=MOD($P$2+4,7)+1,K13,""),O15+1)</f>
        <v>46360</v>
      </c>
      <c r="Q15" s="32">
        <f ca="1">IF(P15="",IF(WEEKDAY(K13,1)=MOD($P$2+5,7)+1,K13,""),P15+1)</f>
        <v>46361</v>
      </c>
      <c r="R15" s="14"/>
      <c r="S15" s="26" t="str">
        <f ca="1">IF(WEEKDAY(S13,1)=MOD($P$2-1,7)+1,S13,"")</f>
        <v/>
      </c>
      <c r="T15" s="26" t="str">
        <f ca="1">IF(S15="",IF(WEEKDAY(S13,1)=MOD($P$2,7)+1,S13,""),S15+1)</f>
        <v/>
      </c>
      <c r="U15" s="26" t="str">
        <f ca="1">IF(T15="",IF(WEEKDAY(S13,1)=MOD($P$2+1,7)+1,S13,""),T15+1)</f>
        <v/>
      </c>
      <c r="V15" s="26" t="str">
        <f ca="1">IF(U15="",IF(WEEKDAY(S13,1)=MOD($P$2+2,7)+1,S13,""),U15+1)</f>
        <v/>
      </c>
      <c r="W15" s="32" t="str">
        <f ca="1">IF(V15="",IF(WEEKDAY(S13,1)=MOD($P$2+3,7)+1,S13,""),V15+1)</f>
        <v/>
      </c>
      <c r="X15" s="30">
        <f ca="1">IF(W15="",IF(WEEKDAY(S13,1)=MOD($P$2+4,7)+1,S13,""),W15+1)</f>
        <v>46388</v>
      </c>
      <c r="Y15" s="26">
        <f ca="1">IF(X15="",IF(WEEKDAY(S13,1)=MOD($P$2+5,7)+1,S13,""),X15+1)</f>
        <v>46389</v>
      </c>
      <c r="AA15" s="4"/>
    </row>
    <row r="16" spans="1:27" ht="18.75" customHeight="1" x14ac:dyDescent="0.2">
      <c r="A16" s="4"/>
      <c r="C16" s="32">
        <f ca="1">IF(I15="","",IF(MONTH(I15+1)&lt;&gt;MONTH(I15),"",I15+1))</f>
        <v>46334</v>
      </c>
      <c r="D16" s="26">
        <f t="shared" ref="D16:I20" ca="1" si="3">IF(C16="","",IF(MONTH(C16+1)&lt;&gt;MONTH(C16),"",C16+1))</f>
        <v>46335</v>
      </c>
      <c r="E16" s="26">
        <f t="shared" ca="1" si="3"/>
        <v>46336</v>
      </c>
      <c r="F16" s="28">
        <f t="shared" ca="1" si="3"/>
        <v>46337</v>
      </c>
      <c r="G16" s="26">
        <f t="shared" ca="1" si="3"/>
        <v>46338</v>
      </c>
      <c r="H16" s="26">
        <f t="shared" ca="1" si="3"/>
        <v>46339</v>
      </c>
      <c r="I16" s="26">
        <f t="shared" ca="1" si="3"/>
        <v>46340</v>
      </c>
      <c r="J16" s="14"/>
      <c r="K16" s="32">
        <f ca="1">IF(Q15="","",IF(MONTH(Q15+1)&lt;&gt;MONTH(Q15),"",Q15+1))</f>
        <v>46362</v>
      </c>
      <c r="L16" s="30">
        <f t="shared" ref="L16:Q19" ca="1" si="4">IF(K16="","",IF(MONTH(K16+1)&lt;&gt;MONTH(K16),"",K16+1))</f>
        <v>46363</v>
      </c>
      <c r="M16" s="30">
        <f t="shared" ca="1" si="4"/>
        <v>46364</v>
      </c>
      <c r="N16" s="31">
        <f t="shared" ca="1" si="4"/>
        <v>46365</v>
      </c>
      <c r="O16" s="31">
        <f t="shared" ca="1" si="4"/>
        <v>46366</v>
      </c>
      <c r="P16" s="31">
        <f t="shared" ca="1" si="4"/>
        <v>46367</v>
      </c>
      <c r="Q16" s="31">
        <f t="shared" ca="1" si="4"/>
        <v>46368</v>
      </c>
      <c r="R16" s="14"/>
      <c r="S16" s="26">
        <f ca="1">IF(Y15="","",IF(MONTH(Y15+1)&lt;&gt;MONTH(Y15),"",Y15+1))</f>
        <v>46390</v>
      </c>
      <c r="T16" s="26">
        <f t="shared" ref="T16:Y19" ca="1" si="5">IF(S16="","",IF(MONTH(S16+1)&lt;&gt;MONTH(S16),"",S16+1))</f>
        <v>46391</v>
      </c>
      <c r="U16" s="26">
        <f t="shared" ca="1" si="5"/>
        <v>46392</v>
      </c>
      <c r="V16" s="26">
        <f t="shared" ca="1" si="5"/>
        <v>46393</v>
      </c>
      <c r="W16" s="26">
        <f t="shared" ca="1" si="5"/>
        <v>46394</v>
      </c>
      <c r="X16" s="26">
        <f t="shared" ca="1" si="5"/>
        <v>46395</v>
      </c>
      <c r="Y16" s="26">
        <f t="shared" ca="1" si="5"/>
        <v>46396</v>
      </c>
      <c r="AA16" s="4"/>
    </row>
    <row r="17" spans="1:27" ht="18.75" customHeight="1" x14ac:dyDescent="0.2">
      <c r="A17" s="4"/>
      <c r="C17" s="26">
        <f ca="1">IF(I16="","",IF(MONTH(I16+1)&lt;&gt;MONTH(I16),"",I16+1))</f>
        <v>46341</v>
      </c>
      <c r="D17" s="26">
        <f t="shared" ca="1" si="3"/>
        <v>46342</v>
      </c>
      <c r="E17" s="28">
        <f t="shared" ca="1" si="3"/>
        <v>46343</v>
      </c>
      <c r="F17" s="26">
        <f t="shared" ca="1" si="3"/>
        <v>46344</v>
      </c>
      <c r="G17" s="26">
        <f t="shared" ca="1" si="3"/>
        <v>46345</v>
      </c>
      <c r="H17" s="26">
        <f t="shared" ca="1" si="3"/>
        <v>46346</v>
      </c>
      <c r="I17" s="26">
        <f t="shared" ca="1" si="3"/>
        <v>46347</v>
      </c>
      <c r="J17" s="14"/>
      <c r="K17" s="31">
        <f ca="1">IF(Q16="","",IF(MONTH(Q16+1)&lt;&gt;MONTH(Q16),"",Q16+1))</f>
        <v>46369</v>
      </c>
      <c r="L17" s="30">
        <f t="shared" ca="1" si="4"/>
        <v>46370</v>
      </c>
      <c r="M17" s="32">
        <f t="shared" ca="1" si="4"/>
        <v>46371</v>
      </c>
      <c r="N17" s="32">
        <f t="shared" ca="1" si="4"/>
        <v>46372</v>
      </c>
      <c r="O17" s="32">
        <f t="shared" ca="1" si="4"/>
        <v>46373</v>
      </c>
      <c r="P17" s="32">
        <f t="shared" ca="1" si="4"/>
        <v>46374</v>
      </c>
      <c r="Q17" s="32">
        <f t="shared" ca="1" si="4"/>
        <v>46375</v>
      </c>
      <c r="R17" s="14"/>
      <c r="S17" s="26">
        <f ca="1">IF(Y16="","",IF(MONTH(Y16+1)&lt;&gt;MONTH(Y16),"",Y16+1))</f>
        <v>46397</v>
      </c>
      <c r="T17" s="31">
        <f t="shared" ca="1" si="5"/>
        <v>46398</v>
      </c>
      <c r="U17" s="26">
        <f t="shared" ca="1" si="5"/>
        <v>46399</v>
      </c>
      <c r="V17" s="26">
        <f t="shared" ca="1" si="5"/>
        <v>46400</v>
      </c>
      <c r="W17" s="26">
        <f t="shared" ca="1" si="5"/>
        <v>46401</v>
      </c>
      <c r="X17" s="26">
        <f t="shared" ca="1" si="5"/>
        <v>46402</v>
      </c>
      <c r="Y17" s="26">
        <f t="shared" ca="1" si="5"/>
        <v>46403</v>
      </c>
      <c r="AA17" s="4"/>
    </row>
    <row r="18" spans="1:27" ht="18.75" customHeight="1" x14ac:dyDescent="0.2">
      <c r="A18" s="4"/>
      <c r="C18" s="26">
        <f ca="1">IF(I17="","",IF(MONTH(I17+1)&lt;&gt;MONTH(I17),"",I17+1))</f>
        <v>46348</v>
      </c>
      <c r="D18" s="32">
        <f t="shared" ca="1" si="3"/>
        <v>46349</v>
      </c>
      <c r="E18" s="32">
        <f t="shared" ca="1" si="3"/>
        <v>46350</v>
      </c>
      <c r="F18" s="26">
        <f t="shared" ca="1" si="3"/>
        <v>46351</v>
      </c>
      <c r="G18" s="30">
        <f t="shared" ca="1" si="3"/>
        <v>46352</v>
      </c>
      <c r="H18" s="30">
        <f t="shared" ca="1" si="3"/>
        <v>46353</v>
      </c>
      <c r="I18" s="26">
        <f t="shared" ca="1" si="3"/>
        <v>46354</v>
      </c>
      <c r="J18" s="14"/>
      <c r="K18" s="32">
        <f ca="1">IF(Q17="","",IF(MONTH(Q17+1)&lt;&gt;MONTH(Q17),"",Q17+1))</f>
        <v>46376</v>
      </c>
      <c r="L18" s="32">
        <f t="shared" ca="1" si="4"/>
        <v>46377</v>
      </c>
      <c r="M18" s="26">
        <f t="shared" ca="1" si="4"/>
        <v>46378</v>
      </c>
      <c r="N18" s="32">
        <f t="shared" ca="1" si="4"/>
        <v>46379</v>
      </c>
      <c r="O18" s="30">
        <f t="shared" ca="1" si="4"/>
        <v>46380</v>
      </c>
      <c r="P18" s="30">
        <f t="shared" ca="1" si="4"/>
        <v>46381</v>
      </c>
      <c r="Q18" s="26">
        <f t="shared" ca="1" si="4"/>
        <v>46382</v>
      </c>
      <c r="R18" s="14"/>
      <c r="S18" s="26">
        <f ca="1">IF(Y17="","",IF(MONTH(Y17+1)&lt;&gt;MONTH(Y17),"",Y17+1))</f>
        <v>46404</v>
      </c>
      <c r="T18" s="26">
        <f t="shared" ca="1" si="5"/>
        <v>46405</v>
      </c>
      <c r="U18" s="26">
        <f t="shared" ca="1" si="5"/>
        <v>46406</v>
      </c>
      <c r="V18" s="26">
        <f t="shared" ca="1" si="5"/>
        <v>46407</v>
      </c>
      <c r="W18" s="26">
        <f t="shared" ca="1" si="5"/>
        <v>46408</v>
      </c>
      <c r="X18" s="26">
        <f t="shared" ca="1" si="5"/>
        <v>46409</v>
      </c>
      <c r="Y18" s="26">
        <f t="shared" ca="1" si="5"/>
        <v>46410</v>
      </c>
      <c r="AA18" s="4"/>
    </row>
    <row r="19" spans="1:27" ht="18.75" customHeight="1" x14ac:dyDescent="0.2">
      <c r="A19" s="4"/>
      <c r="C19" s="26">
        <f ca="1">IF(I18="","",IF(MONTH(I18+1)&lt;&gt;MONTH(I18),"",I18+1))</f>
        <v>46355</v>
      </c>
      <c r="D19" s="32">
        <f t="shared" ca="1" si="3"/>
        <v>46356</v>
      </c>
      <c r="E19" s="26" t="str">
        <f t="shared" ca="1" si="3"/>
        <v/>
      </c>
      <c r="F19" s="26" t="str">
        <f t="shared" ca="1" si="3"/>
        <v/>
      </c>
      <c r="G19" s="32" t="str">
        <f t="shared" ca="1" si="3"/>
        <v/>
      </c>
      <c r="H19" s="32" t="str">
        <f t="shared" ca="1" si="3"/>
        <v/>
      </c>
      <c r="I19" s="26" t="str">
        <f t="shared" ca="1" si="3"/>
        <v/>
      </c>
      <c r="J19" s="14"/>
      <c r="K19" s="26">
        <f ca="1">IF(Q18="","",IF(MONTH(Q18+1)&lt;&gt;MONTH(Q18),"",Q18+1))</f>
        <v>46383</v>
      </c>
      <c r="L19" s="26">
        <f t="shared" ca="1" si="4"/>
        <v>46384</v>
      </c>
      <c r="M19" s="32">
        <f t="shared" ca="1" si="4"/>
        <v>46385</v>
      </c>
      <c r="N19" s="26">
        <f t="shared" ca="1" si="4"/>
        <v>46386</v>
      </c>
      <c r="O19" s="26">
        <f t="shared" ca="1" si="4"/>
        <v>46387</v>
      </c>
      <c r="P19" s="26" t="str">
        <f t="shared" ca="1" si="4"/>
        <v/>
      </c>
      <c r="Q19" s="26" t="str">
        <f t="shared" ca="1" si="4"/>
        <v/>
      </c>
      <c r="R19" s="14"/>
      <c r="S19" s="32">
        <f ca="1">IF(Y18="","",IF(MONTH(Y18+1)&lt;&gt;MONTH(Y18),"",Y18+1))</f>
        <v>46411</v>
      </c>
      <c r="T19" s="32">
        <f t="shared" ca="1" si="5"/>
        <v>46412</v>
      </c>
      <c r="U19" s="32">
        <f t="shared" ca="1" si="5"/>
        <v>46413</v>
      </c>
      <c r="V19" s="32">
        <f t="shared" ca="1" si="5"/>
        <v>46414</v>
      </c>
      <c r="W19" s="32">
        <f t="shared" ca="1" si="5"/>
        <v>46415</v>
      </c>
      <c r="X19" s="32">
        <f t="shared" ca="1" si="5"/>
        <v>46416</v>
      </c>
      <c r="Y19" s="32">
        <f t="shared" ca="1" si="5"/>
        <v>46417</v>
      </c>
      <c r="AA19" s="4"/>
    </row>
    <row r="20" spans="1:27" ht="18.75" customHeight="1" x14ac:dyDescent="0.2">
      <c r="A20" s="4"/>
      <c r="C20" s="26" t="str">
        <f ca="1">IF(I19="","",IF(MONTH(I19+1)&lt;&gt;MONTH(I19),"",I19+1))</f>
        <v/>
      </c>
      <c r="D20" s="26" t="str">
        <f t="shared" ca="1" si="3"/>
        <v/>
      </c>
      <c r="E20" s="26" t="str">
        <f t="shared" ca="1" si="3"/>
        <v/>
      </c>
      <c r="F20" s="26" t="str">
        <f t="shared" ca="1" si="3"/>
        <v/>
      </c>
      <c r="G20" s="26" t="str">
        <f t="shared" ca="1" si="3"/>
        <v/>
      </c>
      <c r="H20" s="26" t="str">
        <f t="shared" ca="1" si="3"/>
        <v/>
      </c>
      <c r="I20" s="26" t="str">
        <f t="shared" ca="1" si="3"/>
        <v/>
      </c>
      <c r="J20" s="14"/>
      <c r="K20" s="24"/>
      <c r="L20" s="24"/>
      <c r="M20" s="24"/>
      <c r="N20" s="24"/>
      <c r="O20" s="24"/>
      <c r="P20" s="24"/>
      <c r="Q20" s="24"/>
      <c r="R20" s="14"/>
      <c r="S20" s="33">
        <v>31</v>
      </c>
      <c r="T20" s="32"/>
      <c r="U20" s="32"/>
      <c r="V20" s="32"/>
      <c r="W20" s="32"/>
      <c r="X20" s="32"/>
      <c r="Y20" s="32"/>
      <c r="AA20" s="4"/>
    </row>
    <row r="21" spans="1:27" ht="73.5" customHeight="1" x14ac:dyDescent="0.2">
      <c r="A21" s="4"/>
      <c r="C21" s="34" t="s">
        <v>14</v>
      </c>
      <c r="D21" s="45"/>
      <c r="E21" s="45"/>
      <c r="F21" s="45"/>
      <c r="G21" s="45"/>
      <c r="H21" s="45"/>
      <c r="I21" s="45"/>
      <c r="J21" s="16"/>
      <c r="K21" s="34" t="s">
        <v>15</v>
      </c>
      <c r="L21" s="34"/>
      <c r="M21" s="34"/>
      <c r="N21" s="34"/>
      <c r="O21" s="34"/>
      <c r="P21" s="34"/>
      <c r="Q21" s="34"/>
      <c r="R21" s="16"/>
      <c r="S21" s="34" t="s">
        <v>19</v>
      </c>
      <c r="T21" s="34"/>
      <c r="U21" s="34"/>
      <c r="V21" s="34"/>
      <c r="W21" s="34"/>
      <c r="X21" s="34"/>
      <c r="Y21" s="34"/>
      <c r="AA21" s="4"/>
    </row>
    <row r="22" spans="1:27" s="19" customFormat="1" ht="18.75" x14ac:dyDescent="0.3">
      <c r="A22" s="22"/>
      <c r="C22" s="42">
        <f ca="1">DATE(YEAR(S13+42),MONTH(S13+42),1)</f>
        <v>46419</v>
      </c>
      <c r="D22" s="42"/>
      <c r="E22" s="42"/>
      <c r="F22" s="42"/>
      <c r="G22" s="42"/>
      <c r="H22" s="42"/>
      <c r="I22" s="42"/>
      <c r="J22" s="25"/>
      <c r="K22" s="42">
        <f ca="1">DATE(YEAR(C22+42),MONTH(C22+42),1)</f>
        <v>46447</v>
      </c>
      <c r="L22" s="42"/>
      <c r="M22" s="42"/>
      <c r="N22" s="42"/>
      <c r="O22" s="42"/>
      <c r="P22" s="42"/>
      <c r="Q22" s="42"/>
      <c r="R22" s="25"/>
      <c r="S22" s="42">
        <f ca="1">DATE(YEAR(K22+42),MONTH(K22+42),1)</f>
        <v>46478</v>
      </c>
      <c r="T22" s="42"/>
      <c r="U22" s="42"/>
      <c r="V22" s="42"/>
      <c r="W22" s="42"/>
      <c r="X22" s="42"/>
      <c r="Y22" s="42"/>
      <c r="AA22" s="22"/>
    </row>
    <row r="23" spans="1:27" s="24" customFormat="1" ht="18.75" x14ac:dyDescent="0.3">
      <c r="A23" s="23"/>
      <c r="B23" s="19"/>
      <c r="C23" s="17" t="str">
        <f>CHOOSE(1+MOD($P$2+1-2,7),"S","M","T","W","T","F","S")</f>
        <v>S</v>
      </c>
      <c r="D23" s="17" t="str">
        <f>CHOOSE(1+MOD($P$2+2-2,7),"S","M","T","W","T","F","S")</f>
        <v>M</v>
      </c>
      <c r="E23" s="17" t="str">
        <f>CHOOSE(1+MOD($P$2+3-2,7),"S","M","T","W","T","F","S")</f>
        <v>T</v>
      </c>
      <c r="F23" s="17" t="str">
        <f>CHOOSE(1+MOD($P$2+4-2,7),"S","M","T","W","T","F","S")</f>
        <v>W</v>
      </c>
      <c r="G23" s="17" t="str">
        <f>CHOOSE(1+MOD($P$2+5-2,7),"S","M","T","W","TH","F","SH")</f>
        <v>TH</v>
      </c>
      <c r="H23" s="17" t="str">
        <f>CHOOSE(1+MOD($P$2+6-2,7),"S","M","T","W","T","F","S")</f>
        <v>F</v>
      </c>
      <c r="I23" s="17" t="str">
        <f>CHOOSE(1+MOD($P$2+7-2,7),"S","M","T","W","T","F","SH")</f>
        <v>SH</v>
      </c>
      <c r="J23" s="20"/>
      <c r="K23" s="17" t="str">
        <f>CHOOSE(1+MOD($P$2+1-2,7),"S","M","T","W","T","F","S")</f>
        <v>S</v>
      </c>
      <c r="L23" s="17" t="str">
        <f>CHOOSE(1+MOD($P$2+2-2,7),"S","M","T","W","T","F","S")</f>
        <v>M</v>
      </c>
      <c r="M23" s="17" t="str">
        <f>CHOOSE(1+MOD($P$2+3-2,7),"S","M","T","W","T","F","S")</f>
        <v>T</v>
      </c>
      <c r="N23" s="17" t="str">
        <f>CHOOSE(1+MOD($P$2+4-2,7),"S","M","T","W","T","F","S")</f>
        <v>W</v>
      </c>
      <c r="O23" s="17" t="str">
        <f>CHOOSE(1+MOD($P$2+5-2,7),"S","M","T","W","TH","F","S")</f>
        <v>TH</v>
      </c>
      <c r="P23" s="17" t="str">
        <f>CHOOSE(1+MOD($P$2+6-2,7),"S","M","T","W","T","F","S")</f>
        <v>F</v>
      </c>
      <c r="Q23" s="17" t="str">
        <f>CHOOSE(1+MOD($P$2+7-2,7),"S","M","T","W","TH","F","SH")</f>
        <v>SH</v>
      </c>
      <c r="R23" s="20"/>
      <c r="S23" s="17" t="str">
        <f>CHOOSE(1+MOD($P$2+1-2,7),"S","M","T","W","T","F","S")</f>
        <v>S</v>
      </c>
      <c r="T23" s="17" t="str">
        <f>CHOOSE(1+MOD($P$2+2-2,7),"S","M","T","W","T","F","S")</f>
        <v>M</v>
      </c>
      <c r="U23" s="17" t="str">
        <f>CHOOSE(1+MOD($P$2+3-2,7),"S","M","T","W","T","F","S")</f>
        <v>T</v>
      </c>
      <c r="V23" s="17" t="str">
        <f>CHOOSE(1+MOD($P$2+4-2,7),"S","M","T","W","T","F","S")</f>
        <v>W</v>
      </c>
      <c r="W23" s="17" t="str">
        <f>CHOOSE(1+MOD($P$2+5-2,7),"S","M","T","W","TH","F","SH")</f>
        <v>TH</v>
      </c>
      <c r="X23" s="17" t="str">
        <f>CHOOSE(1+MOD($P$2+6-2,7),"S","M","T","W","T","F","S")</f>
        <v>F</v>
      </c>
      <c r="Y23" s="17" t="str">
        <f>CHOOSE(1+MOD($P$2+7-2,7),"S","M","T","W","T","F","SH")</f>
        <v>SH</v>
      </c>
      <c r="AA23" s="23"/>
    </row>
    <row r="24" spans="1:27" ht="18.75" customHeight="1" x14ac:dyDescent="0.2">
      <c r="A24" s="4"/>
      <c r="C24" s="32" t="str">
        <f ca="1">IF(WEEKDAY(C22,1)=MOD($P$2-1,7)+1,C22,"")</f>
        <v/>
      </c>
      <c r="D24" s="31">
        <f ca="1">IF(C24="",IF(WEEKDAY(C22,1)=MOD($P$2,7)+1,C22,""),C24+1)</f>
        <v>46419</v>
      </c>
      <c r="E24" s="31">
        <f ca="1">IF(D24="",IF(WEEKDAY(C22,1)=MOD($P$2+1,7)+1,C22,""),D24+1)</f>
        <v>46420</v>
      </c>
      <c r="F24" s="31">
        <f ca="1">IF(E24="",IF(WEEKDAY(C22,1)=MOD($P$2+2,7)+1,C22,""),E24+1)</f>
        <v>46421</v>
      </c>
      <c r="G24" s="31">
        <f ca="1">IF(F24="",IF(WEEKDAY(C22,1)=MOD($P$2+3,7)+1,C22,""),F24+1)</f>
        <v>46422</v>
      </c>
      <c r="H24" s="31">
        <f ca="1">IF(G24="",IF(WEEKDAY(C22,1)=MOD($P$2+4,7)+1,C22,""),G24+1)</f>
        <v>46423</v>
      </c>
      <c r="I24" s="31">
        <f ca="1">IF(H24="",IF(WEEKDAY(C22,1)=MOD($P$2+5,7)+1,C22,""),H24+1)</f>
        <v>46424</v>
      </c>
      <c r="J24" s="14"/>
      <c r="K24" s="26" t="str">
        <f ca="1">IF(WEEKDAY(K22,1)=MOD($P$2-1,7)+1,K22,"")</f>
        <v/>
      </c>
      <c r="L24" s="32">
        <f ca="1">IF(K24="",IF(WEEKDAY(K22,1)=MOD($P$2,7)+1,K22,""),K24+1)</f>
        <v>46447</v>
      </c>
      <c r="M24" s="32">
        <f ca="1">IF(L24="",IF(WEEKDAY(K22,1)=MOD($P$2+1,7)+1,K22,""),L24+1)</f>
        <v>46448</v>
      </c>
      <c r="N24" s="32">
        <f ca="1">IF(M24="",IF(WEEKDAY(K22,1)=MOD($P$2+2,7)+1,K22,""),M24+1)</f>
        <v>46449</v>
      </c>
      <c r="O24" s="26">
        <f ca="1">IF(N24="",IF(WEEKDAY(K22,1)=MOD($P$2+3,7)+1,K22,""),N24+1)</f>
        <v>46450</v>
      </c>
      <c r="P24" s="27">
        <f ca="1">IF(O24="",IF(WEEKDAY(K22,1)=MOD($P$2+4,7)+1,K22,""),O24+1)</f>
        <v>46451</v>
      </c>
      <c r="Q24" s="26">
        <f ca="1">IF(P24="",IF(WEEKDAY(K22,1)=MOD($P$2+5,7)+1,K22,""),P24+1)</f>
        <v>46452</v>
      </c>
      <c r="R24" s="14"/>
      <c r="S24" s="26" t="str">
        <f ca="1">IF(WEEKDAY(S22,1)=MOD($P$2-1,7)+1,S22,"")</f>
        <v/>
      </c>
      <c r="T24" s="26" t="str">
        <f ca="1">IF(S24="",IF(WEEKDAY(S22,1)=MOD($P$2,7)+1,S22,""),S24+1)</f>
        <v/>
      </c>
      <c r="U24" s="26" t="str">
        <f ca="1">IF(T24="",IF(WEEKDAY(S22,1)=MOD($P$2+1,7)+1,S22,""),T24+1)</f>
        <v/>
      </c>
      <c r="V24" s="32" t="str">
        <f ca="1">IF(U24="",IF(WEEKDAY(S22,1)=MOD($P$2+2,7)+1,S22,""),U24+1)</f>
        <v/>
      </c>
      <c r="W24" s="32">
        <f ca="1">IF(V24="",IF(WEEKDAY(S22,1)=MOD($P$2+3,7)+1,S22,""),V24+1)</f>
        <v>46478</v>
      </c>
      <c r="X24" s="32">
        <f ca="1">IF(W24="",IF(WEEKDAY(S22,1)=MOD($P$2+4,7)+1,S22,""),W24+1)</f>
        <v>46479</v>
      </c>
      <c r="Y24" s="32">
        <f ca="1">IF(X24="",IF(WEEKDAY(S22,1)=MOD($P$2+5,7)+1,S22,""),X24+1)</f>
        <v>46480</v>
      </c>
      <c r="AA24" s="4"/>
    </row>
    <row r="25" spans="1:27" ht="18.75" customHeight="1" x14ac:dyDescent="0.2">
      <c r="A25" s="4"/>
      <c r="C25" s="31">
        <f ca="1">IF(I24="","",IF(MONTH(I24+1)&lt;&gt;MONTH(I24),"",I24+1))</f>
        <v>46425</v>
      </c>
      <c r="D25" s="30">
        <f t="shared" ref="D25:I29" ca="1" si="6">IF(C25="","",IF(MONTH(C25+1)&lt;&gt;MONTH(C25),"",C25+1))</f>
        <v>46426</v>
      </c>
      <c r="E25" s="26">
        <f t="shared" ca="1" si="6"/>
        <v>46427</v>
      </c>
      <c r="F25" s="26">
        <f t="shared" ca="1" si="6"/>
        <v>46428</v>
      </c>
      <c r="G25" s="26">
        <f t="shared" ca="1" si="6"/>
        <v>46429</v>
      </c>
      <c r="H25" s="26">
        <f t="shared" ca="1" si="6"/>
        <v>46430</v>
      </c>
      <c r="I25" s="26">
        <f t="shared" ca="1" si="6"/>
        <v>46431</v>
      </c>
      <c r="J25" s="14"/>
      <c r="K25" s="32">
        <f ca="1">IF(Q24="","",IF(MONTH(Q24+1)&lt;&gt;MONTH(Q24),"",Q24+1))</f>
        <v>46453</v>
      </c>
      <c r="L25" s="26">
        <f t="shared" ref="L25:Q29" ca="1" si="7">IF(K25="","",IF(MONTH(K25+1)&lt;&gt;MONTH(K25),"",K25+1))</f>
        <v>46454</v>
      </c>
      <c r="M25" s="26">
        <f t="shared" ca="1" si="7"/>
        <v>46455</v>
      </c>
      <c r="N25" s="26">
        <f t="shared" ca="1" si="7"/>
        <v>46456</v>
      </c>
      <c r="O25" s="26">
        <f t="shared" ca="1" si="7"/>
        <v>46457</v>
      </c>
      <c r="P25" s="32">
        <f t="shared" ca="1" si="7"/>
        <v>46458</v>
      </c>
      <c r="Q25" s="26">
        <f t="shared" ca="1" si="7"/>
        <v>46459</v>
      </c>
      <c r="R25" s="14"/>
      <c r="S25" s="32">
        <f ca="1">IF(Y24="","",IF(MONTH(Y24+1)&lt;&gt;MONTH(Y24),"",Y24+1))</f>
        <v>46481</v>
      </c>
      <c r="T25" s="32">
        <f t="shared" ref="T25:Y29" ca="1" si="8">IF(S25="","",IF(MONTH(S25+1)&lt;&gt;MONTH(S25),"",S25+1))</f>
        <v>46482</v>
      </c>
      <c r="U25" s="32">
        <f t="shared" ca="1" si="8"/>
        <v>46483</v>
      </c>
      <c r="V25" s="32">
        <f t="shared" ca="1" si="8"/>
        <v>46484</v>
      </c>
      <c r="W25" s="32">
        <f t="shared" ca="1" si="8"/>
        <v>46485</v>
      </c>
      <c r="X25" s="32">
        <f t="shared" ca="1" si="8"/>
        <v>46486</v>
      </c>
      <c r="Y25" s="32">
        <f t="shared" ca="1" si="8"/>
        <v>46487</v>
      </c>
      <c r="AA25" s="4"/>
    </row>
    <row r="26" spans="1:27" ht="18.75" customHeight="1" x14ac:dyDescent="0.2">
      <c r="A26" s="4"/>
      <c r="C26" s="26">
        <f ca="1">IF(I25="","",IF(MONTH(I25+1)&lt;&gt;MONTH(I25),"",I25+1))</f>
        <v>46432</v>
      </c>
      <c r="D26" s="28">
        <f t="shared" ca="1" si="6"/>
        <v>46433</v>
      </c>
      <c r="E26" s="32">
        <f t="shared" ca="1" si="6"/>
        <v>46434</v>
      </c>
      <c r="F26" s="30">
        <f t="shared" ca="1" si="6"/>
        <v>46435</v>
      </c>
      <c r="G26" s="26">
        <f t="shared" ca="1" si="6"/>
        <v>46436</v>
      </c>
      <c r="H26" s="26">
        <f t="shared" ca="1" si="6"/>
        <v>46437</v>
      </c>
      <c r="I26" s="26">
        <f t="shared" ca="1" si="6"/>
        <v>46438</v>
      </c>
      <c r="J26" s="14"/>
      <c r="K26" s="30">
        <f ca="1">IF(Q25="","",IF(MONTH(Q25+1)&lt;&gt;MONTH(Q25),"",Q25+1))</f>
        <v>46460</v>
      </c>
      <c r="L26" s="26">
        <f t="shared" ca="1" si="7"/>
        <v>46461</v>
      </c>
      <c r="M26" s="26">
        <f t="shared" ca="1" si="7"/>
        <v>46462</v>
      </c>
      <c r="N26" s="26">
        <f t="shared" ca="1" si="7"/>
        <v>46463</v>
      </c>
      <c r="O26" s="26">
        <f t="shared" ca="1" si="7"/>
        <v>46464</v>
      </c>
      <c r="P26" s="32">
        <f t="shared" ca="1" si="7"/>
        <v>46465</v>
      </c>
      <c r="Q26" s="26">
        <f t="shared" ca="1" si="7"/>
        <v>46466</v>
      </c>
      <c r="R26" s="14"/>
      <c r="S26" s="32">
        <f ca="1">IF(Y25="","",IF(MONTH(Y25+1)&lt;&gt;MONTH(Y25),"",Y25+1))</f>
        <v>46488</v>
      </c>
      <c r="T26" s="26">
        <f t="shared" ca="1" si="8"/>
        <v>46489</v>
      </c>
      <c r="U26" s="26">
        <f t="shared" ca="1" si="8"/>
        <v>46490</v>
      </c>
      <c r="V26" s="26">
        <f t="shared" ca="1" si="8"/>
        <v>46491</v>
      </c>
      <c r="W26" s="26">
        <f t="shared" ca="1" si="8"/>
        <v>46492</v>
      </c>
      <c r="X26" s="26">
        <f t="shared" ca="1" si="8"/>
        <v>46493</v>
      </c>
      <c r="Y26" s="26">
        <f t="shared" ca="1" si="8"/>
        <v>46494</v>
      </c>
      <c r="AA26" s="4"/>
    </row>
    <row r="27" spans="1:27" ht="18.75" customHeight="1" x14ac:dyDescent="0.2">
      <c r="A27" s="4"/>
      <c r="C27" s="26">
        <f ca="1">IF(I26="","",IF(MONTH(I26+1)&lt;&gt;MONTH(I26),"",I26+1))</f>
        <v>46439</v>
      </c>
      <c r="D27" s="26">
        <f t="shared" ca="1" si="6"/>
        <v>46440</v>
      </c>
      <c r="E27" s="26">
        <f t="shared" ca="1" si="6"/>
        <v>46441</v>
      </c>
      <c r="F27" s="26">
        <f t="shared" ca="1" si="6"/>
        <v>46442</v>
      </c>
      <c r="G27" s="26">
        <f t="shared" ca="1" si="6"/>
        <v>46443</v>
      </c>
      <c r="H27" s="26">
        <f t="shared" ca="1" si="6"/>
        <v>46444</v>
      </c>
      <c r="I27" s="26">
        <f t="shared" ca="1" si="6"/>
        <v>46445</v>
      </c>
      <c r="J27" s="14"/>
      <c r="K27" s="26">
        <f ca="1">IF(Q26="","",IF(MONTH(Q26+1)&lt;&gt;MONTH(Q26),"",Q26+1))</f>
        <v>46467</v>
      </c>
      <c r="L27" s="30">
        <f t="shared" ca="1" si="7"/>
        <v>46468</v>
      </c>
      <c r="M27" s="31">
        <f t="shared" ca="1" si="7"/>
        <v>46469</v>
      </c>
      <c r="N27" s="31">
        <f t="shared" ca="1" si="7"/>
        <v>46470</v>
      </c>
      <c r="O27" s="26">
        <f t="shared" ca="1" si="7"/>
        <v>46471</v>
      </c>
      <c r="P27" s="30">
        <f t="shared" ca="1" si="7"/>
        <v>46472</v>
      </c>
      <c r="Q27" s="26">
        <f t="shared" ca="1" si="7"/>
        <v>46473</v>
      </c>
      <c r="R27" s="14"/>
      <c r="S27" s="26">
        <f ca="1">IF(Y26="","",IF(MONTH(Y26+1)&lt;&gt;MONTH(Y26),"",Y26+1))</f>
        <v>46495</v>
      </c>
      <c r="T27" s="31">
        <f t="shared" ca="1" si="8"/>
        <v>46496</v>
      </c>
      <c r="U27" s="31">
        <f t="shared" ca="1" si="8"/>
        <v>46497</v>
      </c>
      <c r="V27" s="31">
        <f t="shared" ca="1" si="8"/>
        <v>46498</v>
      </c>
      <c r="W27" s="31">
        <f t="shared" ca="1" si="8"/>
        <v>46499</v>
      </c>
      <c r="X27" s="31">
        <f t="shared" ca="1" si="8"/>
        <v>46500</v>
      </c>
      <c r="Y27" s="31">
        <f t="shared" ca="1" si="8"/>
        <v>46501</v>
      </c>
      <c r="AA27" s="4"/>
    </row>
    <row r="28" spans="1:27" ht="18.75" customHeight="1" x14ac:dyDescent="0.2">
      <c r="A28" s="4"/>
      <c r="C28" s="26">
        <f ca="1">IF(I27="","",IF(MONTH(I27+1)&lt;&gt;MONTH(I27),"",I27+1))</f>
        <v>46446</v>
      </c>
      <c r="D28" s="26" t="str">
        <f t="shared" ca="1" si="6"/>
        <v/>
      </c>
      <c r="E28" s="26" t="str">
        <f t="shared" ca="1" si="6"/>
        <v/>
      </c>
      <c r="F28" s="26" t="str">
        <f t="shared" ca="1" si="6"/>
        <v/>
      </c>
      <c r="G28" s="26" t="str">
        <f t="shared" ca="1" si="6"/>
        <v/>
      </c>
      <c r="H28" s="26" t="str">
        <f t="shared" ca="1" si="6"/>
        <v/>
      </c>
      <c r="I28" s="26" t="str">
        <f t="shared" ca="1" si="6"/>
        <v/>
      </c>
      <c r="J28" s="14"/>
      <c r="K28" s="26">
        <f ca="1">IF(Q27="","",IF(MONTH(Q27+1)&lt;&gt;MONTH(Q27),"",Q27+1))</f>
        <v>46474</v>
      </c>
      <c r="L28" s="32">
        <f t="shared" ca="1" si="7"/>
        <v>46475</v>
      </c>
      <c r="M28" s="32">
        <f t="shared" ca="1" si="7"/>
        <v>46476</v>
      </c>
      <c r="N28" s="26">
        <f t="shared" ca="1" si="7"/>
        <v>46477</v>
      </c>
      <c r="O28" s="26" t="str">
        <f t="shared" ca="1" si="7"/>
        <v/>
      </c>
      <c r="P28" s="26" t="str">
        <f t="shared" ca="1" si="7"/>
        <v/>
      </c>
      <c r="Q28" s="26" t="str">
        <f t="shared" ca="1" si="7"/>
        <v/>
      </c>
      <c r="R28" s="14"/>
      <c r="S28" s="31">
        <f ca="1">IF(Y27="","",IF(MONTH(Y27+1)&lt;&gt;MONTH(Y27),"",Y27+1))</f>
        <v>46502</v>
      </c>
      <c r="T28" s="31">
        <f t="shared" ca="1" si="8"/>
        <v>46503</v>
      </c>
      <c r="U28" s="31">
        <f t="shared" ca="1" si="8"/>
        <v>46504</v>
      </c>
      <c r="V28" s="31">
        <f t="shared" ca="1" si="8"/>
        <v>46505</v>
      </c>
      <c r="W28" s="31">
        <f t="shared" ca="1" si="8"/>
        <v>46506</v>
      </c>
      <c r="X28" s="31">
        <f t="shared" ca="1" si="8"/>
        <v>46507</v>
      </c>
      <c r="Y28" s="26" t="str">
        <f t="shared" ca="1" si="8"/>
        <v/>
      </c>
      <c r="AA28" s="4"/>
    </row>
    <row r="29" spans="1:27" ht="6.75" customHeight="1" x14ac:dyDescent="0.2">
      <c r="A29" s="4"/>
      <c r="C29" s="15" t="str">
        <f ca="1">IF(I28="","",IF(MONTH(I28+1)&lt;&gt;MONTH(I28),"",I28+1))</f>
        <v/>
      </c>
      <c r="D29" s="15" t="str">
        <f t="shared" ca="1" si="6"/>
        <v/>
      </c>
      <c r="E29" s="15" t="str">
        <f t="shared" ca="1" si="6"/>
        <v/>
      </c>
      <c r="F29" s="15" t="str">
        <f t="shared" ca="1" si="6"/>
        <v/>
      </c>
      <c r="G29" s="15" t="str">
        <f t="shared" ca="1" si="6"/>
        <v/>
      </c>
      <c r="H29" s="15" t="str">
        <f t="shared" ca="1" si="6"/>
        <v/>
      </c>
      <c r="I29" s="15" t="str">
        <f t="shared" ca="1" si="6"/>
        <v/>
      </c>
      <c r="J29" s="14"/>
      <c r="K29" s="15" t="str">
        <f ca="1">IF(Q28="","",IF(MONTH(Q28+1)&lt;&gt;MONTH(Q28),"",Q28+1))</f>
        <v/>
      </c>
      <c r="L29" s="15" t="str">
        <f t="shared" ca="1" si="7"/>
        <v/>
      </c>
      <c r="M29" s="15" t="str">
        <f t="shared" ca="1" si="7"/>
        <v/>
      </c>
      <c r="N29" s="15" t="str">
        <f t="shared" ca="1" si="7"/>
        <v/>
      </c>
      <c r="O29" s="15" t="str">
        <f t="shared" ca="1" si="7"/>
        <v/>
      </c>
      <c r="P29" s="15" t="str">
        <f t="shared" ca="1" si="7"/>
        <v/>
      </c>
      <c r="Q29" s="15" t="str">
        <f t="shared" ca="1" si="7"/>
        <v/>
      </c>
      <c r="R29" s="14"/>
      <c r="S29" s="26" t="str">
        <f ca="1">IF(Y28="","",IF(MONTH(Y28+1)&lt;&gt;MONTH(Y28),"",Y28+1))</f>
        <v/>
      </c>
      <c r="T29" s="26" t="str">
        <f t="shared" ca="1" si="8"/>
        <v/>
      </c>
      <c r="U29" s="26" t="str">
        <f t="shared" ca="1" si="8"/>
        <v/>
      </c>
      <c r="V29" s="26" t="str">
        <f t="shared" ca="1" si="8"/>
        <v/>
      </c>
      <c r="W29" s="26" t="str">
        <f t="shared" ca="1" si="8"/>
        <v/>
      </c>
      <c r="X29" s="26" t="str">
        <f t="shared" ca="1" si="8"/>
        <v/>
      </c>
      <c r="Y29" s="26" t="str">
        <f t="shared" ca="1" si="8"/>
        <v/>
      </c>
      <c r="AA29" s="4"/>
    </row>
    <row r="30" spans="1:27" ht="60" customHeight="1" x14ac:dyDescent="0.2">
      <c r="A30" s="4"/>
      <c r="C30" s="34" t="s">
        <v>18</v>
      </c>
      <c r="D30" s="45"/>
      <c r="E30" s="45"/>
      <c r="F30" s="45"/>
      <c r="G30" s="45"/>
      <c r="H30" s="45"/>
      <c r="I30" s="45"/>
      <c r="J30" s="16"/>
      <c r="K30" s="34" t="s">
        <v>17</v>
      </c>
      <c r="L30" s="34"/>
      <c r="M30" s="34"/>
      <c r="N30" s="34"/>
      <c r="O30" s="34"/>
      <c r="P30" s="34"/>
      <c r="Q30" s="34"/>
      <c r="R30" s="16"/>
      <c r="S30" s="34" t="s">
        <v>10</v>
      </c>
      <c r="T30" s="45"/>
      <c r="U30" s="45"/>
      <c r="V30" s="45"/>
      <c r="W30" s="45"/>
      <c r="X30" s="45"/>
      <c r="Y30" s="45"/>
      <c r="AA30" s="4"/>
    </row>
    <row r="31" spans="1:27" ht="4.5" customHeight="1" x14ac:dyDescent="0.2">
      <c r="A31" s="4"/>
      <c r="C31" s="14"/>
      <c r="D31" s="14"/>
      <c r="E31" s="14"/>
      <c r="F31" s="14"/>
      <c r="G31" s="14"/>
      <c r="H31" s="14"/>
      <c r="I31" s="14"/>
      <c r="J31" s="14"/>
      <c r="K31" s="34"/>
      <c r="L31" s="34"/>
      <c r="M31" s="34"/>
      <c r="N31" s="34"/>
      <c r="O31" s="34"/>
      <c r="P31" s="34"/>
      <c r="Q31" s="34"/>
      <c r="R31" s="14"/>
      <c r="S31" s="14"/>
      <c r="T31" s="14"/>
      <c r="U31" s="14"/>
      <c r="V31" s="14"/>
      <c r="W31" s="14"/>
      <c r="X31" s="14"/>
      <c r="Y31" s="14"/>
      <c r="AA31" s="4"/>
    </row>
    <row r="32" spans="1:27" ht="18.75" x14ac:dyDescent="0.3">
      <c r="A32" s="4"/>
      <c r="B32" s="10"/>
      <c r="C32" s="42">
        <f ca="1">DATE(YEAR(S22+42),MONTH(S22+42),1)</f>
        <v>46508</v>
      </c>
      <c r="D32" s="42"/>
      <c r="E32" s="42"/>
      <c r="F32" s="42"/>
      <c r="G32" s="42"/>
      <c r="H32" s="42"/>
      <c r="I32" s="42"/>
      <c r="J32" s="20"/>
      <c r="K32" s="42">
        <f ca="1">DATE(YEAR(C32+42),MONTH(C32+42),1)</f>
        <v>46539</v>
      </c>
      <c r="L32" s="42"/>
      <c r="M32" s="42"/>
      <c r="N32" s="42"/>
      <c r="O32" s="42"/>
      <c r="P32" s="42"/>
      <c r="Q32" s="42"/>
      <c r="R32" s="14"/>
      <c r="S32" s="43" t="s">
        <v>4</v>
      </c>
      <c r="T32" s="43"/>
      <c r="U32" s="43"/>
      <c r="V32" s="43"/>
      <c r="W32" s="43"/>
      <c r="X32" s="43"/>
      <c r="Y32" s="43"/>
      <c r="AA32" s="4"/>
    </row>
    <row r="33" spans="1:27" ht="18.75" x14ac:dyDescent="0.3">
      <c r="A33" s="23"/>
      <c r="B33" s="19"/>
      <c r="C33" s="17" t="str">
        <f>CHOOSE(1+MOD($P$2+1-2,7),"S","M","T","W","T","F","S")</f>
        <v>S</v>
      </c>
      <c r="D33" s="17" t="str">
        <f>CHOOSE(1+MOD($P$2+2-2,7),"S","M","T","W","T","F","S")</f>
        <v>M</v>
      </c>
      <c r="E33" s="17" t="str">
        <f>CHOOSE(1+MOD($P$2+3-2,7),"S","M","T","W","TH","F","S")</f>
        <v>T</v>
      </c>
      <c r="F33" s="17" t="str">
        <f>CHOOSE(1+MOD($P$2+4-2,7),"S","M","T","W","T","F","S")</f>
        <v>W</v>
      </c>
      <c r="G33" s="17" t="str">
        <f>CHOOSE(1+MOD($P$2+5-2,7),"S","M","T","W","TH","F","SH")</f>
        <v>TH</v>
      </c>
      <c r="H33" s="17" t="str">
        <f>CHOOSE(1+MOD($P$2+6-2,7),"S","M","T","W","T","F","S")</f>
        <v>F</v>
      </c>
      <c r="I33" s="17" t="str">
        <f>CHOOSE(1+MOD($P$2+7-2,7),"S","M","T","W","T","F","SH")</f>
        <v>SH</v>
      </c>
      <c r="J33" s="20"/>
      <c r="K33" s="17" t="str">
        <f>CHOOSE(1+MOD($P$2+1-2,7),"S","M","T","W","T","F","S")</f>
        <v>S</v>
      </c>
      <c r="L33" s="17" t="str">
        <f>CHOOSE(1+MOD($P$2+2-2,7),"S","M","T","W","T","F","S")</f>
        <v>M</v>
      </c>
      <c r="M33" s="17" t="str">
        <f>CHOOSE(1+MOD($P$2+3-2,7),"S","M","T","W","T","F","S")</f>
        <v>T</v>
      </c>
      <c r="N33" s="17" t="str">
        <f>CHOOSE(1+MOD($P$2+4-2,7),"S","M","T","W","T","F","S")</f>
        <v>W</v>
      </c>
      <c r="O33" s="17" t="str">
        <f>CHOOSE(1+MOD($P$2+5-2,7),"S","M","T","W","TH","F","SH")</f>
        <v>TH</v>
      </c>
      <c r="P33" s="17" t="str">
        <f>CHOOSE(1+MOD($P$2+6-2,7),"S","M","T","W","T","F","S")</f>
        <v>F</v>
      </c>
      <c r="Q33" s="17" t="str">
        <f>CHOOSE(1+MOD($P$2+7-2,7),"S","M","T","W","T","F","SH")</f>
        <v>SH</v>
      </c>
      <c r="R33" s="14"/>
      <c r="S33" s="36" t="s">
        <v>5</v>
      </c>
      <c r="T33" s="36"/>
      <c r="U33" s="36"/>
      <c r="V33" s="36"/>
      <c r="W33" s="36"/>
      <c r="X33" s="36"/>
      <c r="Y33" s="36"/>
      <c r="AA33" s="4"/>
    </row>
    <row r="34" spans="1:27" ht="18.75" x14ac:dyDescent="0.3">
      <c r="A34" s="23"/>
      <c r="B34" s="19"/>
      <c r="C34" s="26" t="str">
        <f ca="1">IF(WEEKDAY(C32,1)=MOD($P$2-1,7)+1,C32,"")</f>
        <v/>
      </c>
      <c r="D34" s="26" t="str">
        <f ca="1">IF(C34="",IF(WEEKDAY(C32,1)=MOD($P$2,7)+1,C32,""),C34+1)</f>
        <v/>
      </c>
      <c r="E34" s="26" t="str">
        <f ca="1">IF(D34="",IF(WEEKDAY(C32,1)=MOD($P$2+1,7)+1,C32,""),D34+1)</f>
        <v/>
      </c>
      <c r="F34" s="26" t="str">
        <f ca="1">IF(E34="",IF(WEEKDAY(C32,1)=MOD($P$2+2,7)+1,C32,""),E34+1)</f>
        <v/>
      </c>
      <c r="G34" s="26" t="str">
        <f ca="1">IF(F34="",IF(WEEKDAY(C32,1)=MOD($P$2+3,7)+1,C32,""),F34+1)</f>
        <v/>
      </c>
      <c r="H34" s="26" t="str">
        <f ca="1">IF(G34="",IF(WEEKDAY(C32,1)=MOD($P$2+4,7)+1,C32,""),G34+1)</f>
        <v/>
      </c>
      <c r="I34" s="31">
        <f ca="1">IF(H34="",IF(WEEKDAY(C32,1)=MOD($P$2+5,7)+1,C32,""),H34+1)</f>
        <v>46508</v>
      </c>
      <c r="J34" s="20"/>
      <c r="K34" s="26" t="str">
        <f ca="1">IF(WEEKDAY(K32,1)=MOD($P$2-1,7)+1,K32,"")</f>
        <v/>
      </c>
      <c r="L34" s="26" t="str">
        <f ca="1">IF(K34="",IF(WEEKDAY(K32,1)=MOD($P$2,7)+1,K32,""),K34+1)</f>
        <v/>
      </c>
      <c r="M34" s="26">
        <f ca="1">IF(L34="",IF(WEEKDAY(K32,1)=MOD($P$2+1,7)+1,K32,""),L34+1)</f>
        <v>46539</v>
      </c>
      <c r="N34" s="26">
        <f ca="1">IF(M34="",IF(WEEKDAY(K32,1)=MOD($P$2+2,7)+1,K32,""),M34+1)</f>
        <v>46540</v>
      </c>
      <c r="O34" s="26">
        <f ca="1">IF(N34="",IF(WEEKDAY(K32,1)=MOD($P$2+3,7)+1,K32,""),N34+1)</f>
        <v>46541</v>
      </c>
      <c r="P34" s="26">
        <f ca="1">IF(O34="",IF(WEEKDAY(K32,1)=MOD($P$2+4,7)+1,K32,""),O34+1)</f>
        <v>46542</v>
      </c>
      <c r="Q34" s="26">
        <f ca="1">IF(P34="",IF(WEEKDAY(K32,1)=MOD($P$2+5,7)+1,K32,""),P34+1)</f>
        <v>46543</v>
      </c>
      <c r="R34" s="14"/>
      <c r="S34" s="37" t="s">
        <v>6</v>
      </c>
      <c r="T34" s="37"/>
      <c r="U34" s="37"/>
      <c r="V34" s="37"/>
      <c r="W34" s="37"/>
      <c r="X34" s="37"/>
      <c r="Y34" s="37"/>
      <c r="AA34" s="4"/>
    </row>
    <row r="35" spans="1:27" ht="18.75" x14ac:dyDescent="0.3">
      <c r="A35" s="23"/>
      <c r="B35" s="19"/>
      <c r="C35" s="31">
        <f ca="1">IF(I34="","",IF(MONTH(I34+1)&lt;&gt;MONTH(I34),"",I34+1))</f>
        <v>46509</v>
      </c>
      <c r="D35" s="30">
        <f t="shared" ref="D35:I39" ca="1" si="9">IF(C35="","",IF(MONTH(C35+1)&lt;&gt;MONTH(C35),"",C35+1))</f>
        <v>46510</v>
      </c>
      <c r="E35" s="32">
        <f t="shared" ca="1" si="9"/>
        <v>46511</v>
      </c>
      <c r="F35" s="26">
        <f t="shared" ca="1" si="9"/>
        <v>46512</v>
      </c>
      <c r="G35" s="26">
        <f t="shared" ca="1" si="9"/>
        <v>46513</v>
      </c>
      <c r="H35" s="26">
        <f t="shared" ca="1" si="9"/>
        <v>46514</v>
      </c>
      <c r="I35" s="26">
        <f t="shared" ca="1" si="9"/>
        <v>46515</v>
      </c>
      <c r="J35" s="20"/>
      <c r="K35" s="26">
        <f ca="1">IF(Q34="","",IF(MONTH(Q34+1)&lt;&gt;MONTH(Q34),"",Q34+1))</f>
        <v>46544</v>
      </c>
      <c r="L35" s="26">
        <f t="shared" ref="L35:Q38" ca="1" si="10">IF(K35="","",IF(MONTH(K35+1)&lt;&gt;MONTH(K35),"",K35+1))</f>
        <v>46545</v>
      </c>
      <c r="M35" s="26">
        <f t="shared" ca="1" si="10"/>
        <v>46546</v>
      </c>
      <c r="N35" s="26">
        <f t="shared" ca="1" si="10"/>
        <v>46547</v>
      </c>
      <c r="O35" s="30">
        <f t="shared" ca="1" si="10"/>
        <v>46548</v>
      </c>
      <c r="P35" s="31">
        <f t="shared" ca="1" si="10"/>
        <v>46549</v>
      </c>
      <c r="Q35" s="31">
        <f t="shared" ca="1" si="10"/>
        <v>46550</v>
      </c>
      <c r="R35" s="14"/>
      <c r="S35" s="38" t="s">
        <v>8</v>
      </c>
      <c r="T35" s="38"/>
      <c r="U35" s="38"/>
      <c r="V35" s="38"/>
      <c r="W35" s="38"/>
      <c r="X35" s="38"/>
      <c r="Y35" s="38"/>
      <c r="AA35" s="4"/>
    </row>
    <row r="36" spans="1:27" ht="18.75" x14ac:dyDescent="0.3">
      <c r="A36" s="23"/>
      <c r="B36" s="19"/>
      <c r="C36" s="26">
        <f ca="1">IF(I35="","",IF(MONTH(I35+1)&lt;&gt;MONTH(I35),"",I35+1))</f>
        <v>46516</v>
      </c>
      <c r="D36" s="26">
        <f t="shared" ca="1" si="9"/>
        <v>46517</v>
      </c>
      <c r="E36" s="26">
        <f t="shared" ca="1" si="9"/>
        <v>46518</v>
      </c>
      <c r="F36" s="26">
        <f t="shared" ca="1" si="9"/>
        <v>46519</v>
      </c>
      <c r="G36" s="26">
        <f t="shared" ca="1" si="9"/>
        <v>46520</v>
      </c>
      <c r="H36" s="26">
        <f t="shared" ca="1" si="9"/>
        <v>46521</v>
      </c>
      <c r="I36" s="26">
        <f t="shared" ca="1" si="9"/>
        <v>46522</v>
      </c>
      <c r="J36" s="20"/>
      <c r="K36" s="28">
        <f ca="1">IF(Q35="","",IF(MONTH(Q35+1)&lt;&gt;MONTH(Q35),"",Q35+1))</f>
        <v>46551</v>
      </c>
      <c r="L36" s="28">
        <f t="shared" ca="1" si="10"/>
        <v>46552</v>
      </c>
      <c r="M36" s="29">
        <f t="shared" ca="1" si="10"/>
        <v>46553</v>
      </c>
      <c r="N36" s="32">
        <f t="shared" ca="1" si="10"/>
        <v>46554</v>
      </c>
      <c r="O36" s="26">
        <f t="shared" ca="1" si="10"/>
        <v>46555</v>
      </c>
      <c r="P36" s="26">
        <f t="shared" ca="1" si="10"/>
        <v>46556</v>
      </c>
      <c r="Q36" s="26">
        <f t="shared" ca="1" si="10"/>
        <v>46557</v>
      </c>
      <c r="R36" s="14"/>
      <c r="S36" s="39" t="s">
        <v>7</v>
      </c>
      <c r="T36" s="39"/>
      <c r="U36" s="39"/>
      <c r="V36" s="39"/>
      <c r="W36" s="39"/>
      <c r="X36" s="39"/>
      <c r="Y36" s="39"/>
      <c r="AA36" s="4"/>
    </row>
    <row r="37" spans="1:27" ht="18.75" x14ac:dyDescent="0.3">
      <c r="A37" s="23"/>
      <c r="B37" s="19"/>
      <c r="C37" s="26">
        <f ca="1">IF(I36="","",IF(MONTH(I36+1)&lt;&gt;MONTH(I36),"",I36+1))</f>
        <v>46523</v>
      </c>
      <c r="D37" s="26">
        <f t="shared" ca="1" si="9"/>
        <v>46524</v>
      </c>
      <c r="E37" s="26">
        <f t="shared" ca="1" si="9"/>
        <v>46525</v>
      </c>
      <c r="F37" s="26">
        <f t="shared" ca="1" si="9"/>
        <v>46526</v>
      </c>
      <c r="G37" s="32">
        <f t="shared" ca="1" si="9"/>
        <v>46527</v>
      </c>
      <c r="H37" s="32">
        <f t="shared" ca="1" si="9"/>
        <v>46528</v>
      </c>
      <c r="I37" s="32">
        <f t="shared" ca="1" si="9"/>
        <v>46529</v>
      </c>
      <c r="J37" s="20"/>
      <c r="K37" s="26">
        <f ca="1">IF(Q36="","",IF(MONTH(Q36+1)&lt;&gt;MONTH(Q36),"",Q36+1))</f>
        <v>46558</v>
      </c>
      <c r="L37" s="26">
        <f t="shared" ca="1" si="10"/>
        <v>46559</v>
      </c>
      <c r="M37" s="26">
        <f t="shared" ca="1" si="10"/>
        <v>46560</v>
      </c>
      <c r="N37" s="26">
        <f t="shared" ca="1" si="10"/>
        <v>46561</v>
      </c>
      <c r="O37" s="26">
        <f t="shared" ca="1" si="10"/>
        <v>46562</v>
      </c>
      <c r="P37" s="26">
        <f t="shared" ca="1" si="10"/>
        <v>46563</v>
      </c>
      <c r="Q37" s="26">
        <f t="shared" ca="1" si="10"/>
        <v>46564</v>
      </c>
      <c r="R37" s="14"/>
      <c r="S37" s="40" t="s">
        <v>20</v>
      </c>
      <c r="T37" s="41"/>
      <c r="U37" s="41"/>
      <c r="V37" s="41"/>
      <c r="W37" s="41"/>
      <c r="X37" s="41"/>
      <c r="Y37" s="41"/>
      <c r="AA37" s="4"/>
    </row>
    <row r="38" spans="1:27" ht="18.75" x14ac:dyDescent="0.3">
      <c r="A38" s="23"/>
      <c r="B38" s="19"/>
      <c r="C38" s="32">
        <f ca="1">IF(I37="","",IF(MONTH(I37+1)&lt;&gt;MONTH(I37),"",I37+1))</f>
        <v>46530</v>
      </c>
      <c r="D38" s="32">
        <f t="shared" ca="1" si="9"/>
        <v>46531</v>
      </c>
      <c r="E38" s="27">
        <f t="shared" ca="1" si="9"/>
        <v>46532</v>
      </c>
      <c r="F38" s="26">
        <f t="shared" ca="1" si="9"/>
        <v>46533</v>
      </c>
      <c r="G38" s="26">
        <f t="shared" ca="1" si="9"/>
        <v>46534</v>
      </c>
      <c r="H38" s="26">
        <f t="shared" ca="1" si="9"/>
        <v>46535</v>
      </c>
      <c r="I38" s="26">
        <f t="shared" ca="1" si="9"/>
        <v>46536</v>
      </c>
      <c r="J38" s="20"/>
      <c r="K38" s="26">
        <f ca="1">IF(Q37="","",IF(MONTH(Q37+1)&lt;&gt;MONTH(Q37),"",Q37+1))</f>
        <v>46565</v>
      </c>
      <c r="L38" s="26">
        <f t="shared" ca="1" si="10"/>
        <v>46566</v>
      </c>
      <c r="M38" s="26">
        <f t="shared" ca="1" si="10"/>
        <v>46567</v>
      </c>
      <c r="N38" s="26">
        <f t="shared" ca="1" si="10"/>
        <v>46568</v>
      </c>
      <c r="O38" s="26" t="str">
        <f t="shared" ca="1" si="10"/>
        <v/>
      </c>
      <c r="P38" s="26" t="str">
        <f t="shared" ca="1" si="10"/>
        <v/>
      </c>
      <c r="Q38" s="26" t="str">
        <f t="shared" ca="1" si="10"/>
        <v/>
      </c>
      <c r="R38" s="14"/>
      <c r="S38" s="41"/>
      <c r="T38" s="41"/>
      <c r="U38" s="41"/>
      <c r="V38" s="41"/>
      <c r="W38" s="41"/>
      <c r="X38" s="41"/>
      <c r="Y38" s="41"/>
      <c r="AA38" s="4"/>
    </row>
    <row r="39" spans="1:27" ht="18.75" customHeight="1" x14ac:dyDescent="0.3">
      <c r="A39" s="4"/>
      <c r="B39" s="10"/>
      <c r="C39" s="26">
        <f ca="1">IF(I38="","",IF(MONTH(I38+1)&lt;&gt;MONTH(I38),"",I38+1))</f>
        <v>46537</v>
      </c>
      <c r="D39" s="30">
        <f t="shared" ca="1" si="9"/>
        <v>46538</v>
      </c>
      <c r="E39" s="26" t="str">
        <f t="shared" ca="1" si="9"/>
        <v/>
      </c>
      <c r="F39" s="26" t="str">
        <f t="shared" ca="1" si="9"/>
        <v/>
      </c>
      <c r="G39" s="26" t="str">
        <f t="shared" ca="1" si="9"/>
        <v/>
      </c>
      <c r="H39" s="26" t="str">
        <f t="shared" ca="1" si="9"/>
        <v/>
      </c>
      <c r="I39" s="26" t="str">
        <f t="shared" ca="1" si="9"/>
        <v/>
      </c>
      <c r="J39" s="16"/>
      <c r="K39" s="26"/>
      <c r="L39" s="26"/>
      <c r="M39" s="26"/>
      <c r="N39" s="26"/>
      <c r="O39" s="26"/>
      <c r="P39" s="26"/>
      <c r="Q39" s="26"/>
      <c r="R39" s="14"/>
      <c r="S39" s="41"/>
      <c r="T39" s="41"/>
      <c r="U39" s="41"/>
      <c r="V39" s="41"/>
      <c r="W39" s="41"/>
      <c r="X39" s="41"/>
      <c r="Y39" s="41"/>
      <c r="AA39" s="4"/>
    </row>
    <row r="40" spans="1:27" ht="18" customHeight="1" x14ac:dyDescent="0.2">
      <c r="A40" s="4"/>
      <c r="C40" s="34" t="s">
        <v>16</v>
      </c>
      <c r="D40" s="34"/>
      <c r="E40" s="34"/>
      <c r="F40" s="34"/>
      <c r="G40" s="34"/>
      <c r="H40" s="34"/>
      <c r="I40" s="34"/>
      <c r="J40" s="1"/>
      <c r="K40" s="34" t="s">
        <v>11</v>
      </c>
      <c r="L40" s="34"/>
      <c r="M40" s="34"/>
      <c r="N40" s="34"/>
      <c r="O40" s="34"/>
      <c r="P40" s="34"/>
      <c r="Q40" s="34"/>
      <c r="R40" s="1"/>
      <c r="S40" s="41"/>
      <c r="T40" s="41"/>
      <c r="U40" s="41"/>
      <c r="V40" s="41"/>
      <c r="W40" s="41"/>
      <c r="X40" s="41"/>
      <c r="Y40" s="41"/>
      <c r="AA40" s="4"/>
    </row>
    <row r="41" spans="1:27" ht="60.75" customHeight="1" x14ac:dyDescent="0.2">
      <c r="A41" s="4"/>
      <c r="C41" s="34"/>
      <c r="D41" s="34"/>
      <c r="E41" s="34"/>
      <c r="F41" s="34"/>
      <c r="G41" s="34"/>
      <c r="H41" s="34"/>
      <c r="I41" s="34"/>
      <c r="J41" s="1"/>
      <c r="K41" s="34"/>
      <c r="L41" s="34"/>
      <c r="M41" s="34"/>
      <c r="N41" s="34"/>
      <c r="O41" s="34"/>
      <c r="P41" s="34"/>
      <c r="Q41" s="34"/>
      <c r="R41" s="1"/>
      <c r="S41" s="35" t="s">
        <v>12</v>
      </c>
      <c r="T41" s="35"/>
      <c r="U41" s="35"/>
      <c r="V41" s="35"/>
      <c r="W41" s="35"/>
      <c r="X41" s="35"/>
      <c r="Y41" s="35"/>
      <c r="AA41" s="4"/>
    </row>
    <row r="42" spans="1:27" s="11" customFormat="1" ht="18" customHeight="1" x14ac:dyDescent="0.25">
      <c r="J42" s="2"/>
    </row>
    <row r="43" spans="1:27" s="11" customFormat="1" ht="18" customHeight="1" x14ac:dyDescent="0.25">
      <c r="J43" s="2"/>
    </row>
    <row r="44" spans="1:27" s="11" customFormat="1" ht="18" customHeight="1" x14ac:dyDescent="0.25">
      <c r="J44" s="2"/>
    </row>
    <row r="45" spans="1:27" s="11" customFormat="1" ht="18" customHeight="1" x14ac:dyDescent="0.25">
      <c r="J45" s="2"/>
    </row>
    <row r="46" spans="1:27" s="11" customFormat="1" ht="18" customHeight="1" x14ac:dyDescent="0.25">
      <c r="J46" s="2"/>
    </row>
    <row r="47" spans="1:27" ht="15.75" x14ac:dyDescent="0.25">
      <c r="C47" s="1"/>
      <c r="D47" s="1"/>
      <c r="E47" s="1"/>
      <c r="F47" s="1"/>
      <c r="G47" s="1"/>
      <c r="H47" s="1"/>
      <c r="I47" s="1"/>
      <c r="J47" s="1"/>
      <c r="K47" s="11"/>
      <c r="L47" s="11"/>
      <c r="M47" s="11"/>
      <c r="N47" s="11"/>
      <c r="O47" s="11"/>
      <c r="P47" s="11"/>
      <c r="Q47" s="11"/>
      <c r="R47" s="1"/>
      <c r="S47" s="1"/>
      <c r="T47" s="1"/>
      <c r="U47" s="1"/>
      <c r="V47" s="1"/>
      <c r="W47" s="1"/>
      <c r="X47" s="1"/>
      <c r="Y47" s="1"/>
    </row>
    <row r="48" spans="1:27" x14ac:dyDescent="0.2">
      <c r="J48" s="1"/>
      <c r="K48" s="1"/>
      <c r="L48" s="1"/>
      <c r="M48" s="1"/>
      <c r="N48" s="1"/>
      <c r="O48" s="1"/>
      <c r="P48" s="1"/>
      <c r="Q48" s="1"/>
      <c r="R48" s="1"/>
    </row>
    <row r="49" spans="10:18" s="1" customFormat="1" ht="15" customHeight="1" x14ac:dyDescent="0.2">
      <c r="K49" s="3"/>
      <c r="L49" s="3"/>
      <c r="M49" s="3"/>
      <c r="N49" s="3"/>
      <c r="O49" s="3"/>
      <c r="P49" s="3"/>
      <c r="Q49" s="3"/>
    </row>
    <row r="50" spans="10:18" ht="13.5" customHeight="1" x14ac:dyDescent="0.2">
      <c r="J50" s="1"/>
      <c r="K50" s="1"/>
      <c r="L50" s="1"/>
      <c r="M50" s="1"/>
      <c r="N50" s="1"/>
      <c r="O50" s="1"/>
      <c r="P50" s="1"/>
      <c r="Q50" s="1"/>
      <c r="R50" s="1"/>
    </row>
    <row r="51" spans="10:18" ht="13.5" customHeight="1" x14ac:dyDescent="0.2">
      <c r="J51" s="1"/>
      <c r="R51" s="1"/>
    </row>
    <row r="52" spans="10:18" ht="13.5" customHeight="1" x14ac:dyDescent="0.2">
      <c r="J52" s="1"/>
      <c r="R52" s="1"/>
    </row>
    <row r="53" spans="10:18" ht="13.5" customHeight="1" x14ac:dyDescent="0.2">
      <c r="J53" s="1"/>
      <c r="R53" s="1"/>
    </row>
    <row r="54" spans="10:18" ht="13.5" customHeight="1" x14ac:dyDescent="0.2">
      <c r="J54" s="1"/>
      <c r="R54" s="1"/>
    </row>
    <row r="55" spans="10:18" ht="13.5" customHeight="1" x14ac:dyDescent="0.2">
      <c r="J55" s="1"/>
      <c r="R55" s="1"/>
    </row>
  </sheetData>
  <dataConsolidate/>
  <mergeCells count="33">
    <mergeCell ref="E2:G2"/>
    <mergeCell ref="K2:L2"/>
    <mergeCell ref="P2:Q2"/>
    <mergeCell ref="C22:I22"/>
    <mergeCell ref="K22:Q22"/>
    <mergeCell ref="C4:I4"/>
    <mergeCell ref="K4:Q4"/>
    <mergeCell ref="C13:I13"/>
    <mergeCell ref="K13:Q13"/>
    <mergeCell ref="C3:Y3"/>
    <mergeCell ref="C12:I12"/>
    <mergeCell ref="K11:Q12"/>
    <mergeCell ref="S11:Y12"/>
    <mergeCell ref="C32:I32"/>
    <mergeCell ref="K32:Q32"/>
    <mergeCell ref="S32:Y32"/>
    <mergeCell ref="S22:Y22"/>
    <mergeCell ref="S4:Y4"/>
    <mergeCell ref="S13:Y13"/>
    <mergeCell ref="C21:I21"/>
    <mergeCell ref="S21:Y21"/>
    <mergeCell ref="C30:I30"/>
    <mergeCell ref="S30:Y30"/>
    <mergeCell ref="K30:Q31"/>
    <mergeCell ref="K21:Q21"/>
    <mergeCell ref="C40:I41"/>
    <mergeCell ref="K40:Q41"/>
    <mergeCell ref="S41:Y41"/>
    <mergeCell ref="S33:Y33"/>
    <mergeCell ref="S34:Y34"/>
    <mergeCell ref="S35:Y35"/>
    <mergeCell ref="S36:Y36"/>
    <mergeCell ref="S37:Y40"/>
  </mergeCells>
  <phoneticPr fontId="26" type="noConversion"/>
  <conditionalFormatting sqref="C4">
    <cfRule type="expression" dxfId="12" priority="13">
      <formula>$K$2=1</formula>
    </cfRule>
  </conditionalFormatting>
  <conditionalFormatting sqref="C13">
    <cfRule type="expression" dxfId="11" priority="10">
      <formula>$K$2=1</formula>
    </cfRule>
  </conditionalFormatting>
  <conditionalFormatting sqref="C22">
    <cfRule type="expression" dxfId="10" priority="7">
      <formula>$K$2=1</formula>
    </cfRule>
  </conditionalFormatting>
  <conditionalFormatting sqref="C32">
    <cfRule type="expression" dxfId="9" priority="4">
      <formula>$K$2=1</formula>
    </cfRule>
  </conditionalFormatting>
  <conditionalFormatting sqref="K4">
    <cfRule type="expression" dxfId="8" priority="12">
      <formula>$K$2=1</formula>
    </cfRule>
  </conditionalFormatting>
  <conditionalFormatting sqref="K13">
    <cfRule type="expression" dxfId="7" priority="9">
      <formula>$K$2=1</formula>
    </cfRule>
  </conditionalFormatting>
  <conditionalFormatting sqref="K22">
    <cfRule type="expression" dxfId="6" priority="6">
      <formula>$K$2=1</formula>
    </cfRule>
  </conditionalFormatting>
  <conditionalFormatting sqref="K32">
    <cfRule type="expression" dxfId="5" priority="3">
      <formula>$K$2=1</formula>
    </cfRule>
  </conditionalFormatting>
  <conditionalFormatting sqref="K6:Q10 S6:Y10 C6:I11 K11 S11 C12 K15:Q19 C15:I20 S15:Y20 C21 K21 S21 C24:I29 K24:Q29 S24:Y29 C30 K30 S30 C34:I39 K34:Q39 S34:Y39 C40 K40 S40">
    <cfRule type="expression" dxfId="4" priority="1">
      <formula>OR(WEEKDAY(C6,1)=1,WEEKDAY(C6,1)=7)</formula>
    </cfRule>
  </conditionalFormatting>
  <conditionalFormatting sqref="S4">
    <cfRule type="expression" dxfId="3" priority="11">
      <formula>$K$2=1</formula>
    </cfRule>
  </conditionalFormatting>
  <conditionalFormatting sqref="S13">
    <cfRule type="expression" dxfId="2" priority="8">
      <formula>$K$2=1</formula>
    </cfRule>
  </conditionalFormatting>
  <conditionalFormatting sqref="S22">
    <cfRule type="expression" dxfId="1" priority="5">
      <formula>$K$2=1</formula>
    </cfRule>
  </conditionalFormatting>
  <conditionalFormatting sqref="S32">
    <cfRule type="expression" dxfId="0" priority="2">
      <formula>$K$2=1</formula>
    </cfRule>
  </conditionalFormatting>
  <dataValidations count="5">
    <dataValidation allowBlank="1" showInputMessage="1" showErrorMessage="1" prompt="Enter the year in cell E2 and starting month in cell K2. Change the starting day of the week in cell P2._x000a__x000a_The calendar starts with January in cell C8. The rest of the calendar will automatically update based on values in cells E2, K2, and P2." sqref="A1" xr:uid="{82E79A63-6BB3-4D38-8EFD-7F60D27BCF2D}"/>
    <dataValidation allowBlank="1" showInputMessage="1" showErrorMessage="1" prompt="Enter starting year in this cell" sqref="E2:G2" xr:uid="{E65C3970-E863-4288-A14D-E936FE7081D9}"/>
    <dataValidation allowBlank="1" showInputMessage="1" showErrorMessage="1" prompt="Enter starting month in this cell" sqref="K2:L2" xr:uid="{2A4BAC7F-A9AC-402F-904E-142122C4CFB6}"/>
    <dataValidation allowBlank="1" showInputMessage="1" showErrorMessage="1" prompt="Select starting day in this cell. Enter 1 for Sunday, 2 for Monday, and so on." sqref="P2:Q2" xr:uid="{DC43A99A-F677-4C15-9ED4-AE1C90A75492}"/>
    <dataValidation allowBlank="1" showInputMessage="1" showErrorMessage="1" prompt="Year is automatically updated in this cell" sqref="C3" xr:uid="{9072433F-39E6-45CA-A4A3-8375C54FF1B6}"/>
  </dataValidations>
  <printOptions horizontalCentered="1" verticalCentered="1"/>
  <pageMargins left="0.25" right="0.25" top="0.1" bottom="0.1" header="0.05" footer="0.05"/>
  <pageSetup scale="90" orientation="portrait" r:id="rId1"/>
  <headerFooter alignWithMargins="0"/>
  <rowBreaks count="1" manualBreakCount="1">
    <brk id="39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F V 0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U F V 0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V d F o o i k e 4 D g A A A B E A A A A T A B w A R m 9 y b X V s Y X M v U 2 V j d G l v b j E u b S C i G A A o o B Q A A A A A A A A A A A A A A A A A A A A A A A A A A A A r T k 0 u y c z P U w i G 0 I b W A F B L A Q I t A B Q A A g A I A F B V d F p L Q M D j p A A A A P Y A A A A S A A A A A A A A A A A A A A A A A A A A A A B D b 2 5 m a W c v U G F j a 2 F n Z S 5 4 b W x Q S w E C L Q A U A A I A C A B Q V X R a D 8 r p q 6 Q A A A D p A A A A E w A A A A A A A A A A A A A A A A D w A A A A W 0 N v b n R l b n R f V H l w Z X N d L n h t b F B L A Q I t A B Q A A g A I A F B V d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l q I P j T G s N Q Y N / G K I M + n e l A A A A A A I A A A A A A A N m A A D A A A A A E A A A A F O f r o j 3 i W 9 r I g 1 a 7 u V u 1 T k A A A A A B I A A A K A A A A A Q A A A A b h B w s j F I 0 M 7 p H h 7 w z Z x s M F A A A A D K 1 T 5 h Y r 6 K i p k F C l 0 w L R 0 9 D A z E z B Z w 8 B Q P d F l i r W N M x T b G Y F C Y u S x u U 8 X S 1 / e h O + V 4 b n n x a m Z U T B o Q y I R 9 Q u q j 6 7 G G / y p f Q d M l R E j G m L U O 8 R Q A A A D X C h w a L j X n r O B D 8 x / y p A T V a p 4 B P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Background xmlns="71af3243-3dd4-4a8d-8c0d-dd76da1f02a5">false</Background>
    <Status xmlns="71af3243-3dd4-4a8d-8c0d-dd76da1f02a5">Not started</Status>
    <TaxCatchAll xmlns="230e9df3-be65-4c73-a93b-d1236ebd677e" xsi:nil="true"/>
    <ImageTagsTaxHTField xmlns="71af3243-3dd4-4a8d-8c0d-dd76da1f02a5">
      <Terms xmlns="http://schemas.microsoft.com/office/infopath/2007/PartnerControls"/>
    </ImageTagsTaxHTField>
    <Image xmlns="71af3243-3dd4-4a8d-8c0d-dd76da1f02a5">
      <Url xsi:nil="true"/>
      <Description xsi:nil="true"/>
    </Imag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040548-AC37-4DF0-A5DE-028BC20D4E9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B08FC6E-3612-4DDB-A8A6-59E6B2706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54950C-8E27-4EE5-842E-72FE52FC90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9A3E37-EFFB-47BF-8AC8-678FA3705F40}">
  <ds:schemaRefs>
    <ds:schemaRef ds:uri="71af3243-3dd4-4a8d-8c0d-dd76da1f02a5"/>
    <ds:schemaRef ds:uri="16c05727-aa75-4e4a-9b5f-8a80a1165891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230e9df3-be65-4c73-a93b-d1236ebd677e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</vt:lpstr>
      <vt:lpstr>Calendar!Print_Area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2023-12-12T08:28:06Z</dcterms:created>
  <dcterms:modified xsi:type="dcterms:W3CDTF">2026-07-21T16:56:59Z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0x01010079F111ED35F8CC479449609E8A0923A6</vt:lpwstr>
  </property>
</Properties>
</file>